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545" windowHeight="4575" activeTab="0"/>
  </bookViews>
  <sheets>
    <sheet name="Sheet1" sheetId="1" r:id="rId1"/>
    <sheet name="Sheet2" sheetId="2" r:id="rId2"/>
    <sheet name="Sheet3" sheetId="3" r:id="rId3"/>
  </sheets>
  <definedNames>
    <definedName name="b">'Sheet1'!$B$9</definedName>
    <definedName name="delta_t">'Sheet1'!$B$14</definedName>
    <definedName name="F_0">'Sheet1'!$B$12</definedName>
    <definedName name="k">'Sheet1'!$B$8</definedName>
    <definedName name="m">'Sheet1'!$B$7</definedName>
    <definedName name="omega">'Sheet1'!$B$13</definedName>
    <definedName name="omega_0">'Sheet1'!$B$16</definedName>
    <definedName name="v_init">'Sheet1'!$B$11</definedName>
    <definedName name="x_init">'Sheet1'!$B$10</definedName>
  </definedNames>
  <calcPr fullCalcOnLoad="1"/>
</workbook>
</file>

<file path=xl/sharedStrings.xml><?xml version="1.0" encoding="utf-8"?>
<sst xmlns="http://schemas.openxmlformats.org/spreadsheetml/2006/main" count="23" uniqueCount="23">
  <si>
    <t>m=</t>
  </si>
  <si>
    <t>k=</t>
  </si>
  <si>
    <t>b=</t>
  </si>
  <si>
    <t>x_init=</t>
  </si>
  <si>
    <t>v_init=</t>
  </si>
  <si>
    <t>omega=</t>
  </si>
  <si>
    <t>F_0=</t>
  </si>
  <si>
    <t>delta_t=</t>
  </si>
  <si>
    <t>time</t>
  </si>
  <si>
    <t>position</t>
  </si>
  <si>
    <t>velocity</t>
  </si>
  <si>
    <t>KE</t>
  </si>
  <si>
    <t>PE</t>
  </si>
  <si>
    <t>Total E</t>
  </si>
  <si>
    <t>sqrt(2E/k)</t>
  </si>
  <si>
    <t>total accn</t>
  </si>
  <si>
    <t>Michael Fowler, UVa</t>
  </si>
  <si>
    <t>Adjust Damping Constant b:</t>
  </si>
  <si>
    <t>Adjust Spring Constant k:</t>
  </si>
  <si>
    <t>Adjust Time Interval delta_t:</t>
  </si>
  <si>
    <t>omega_0=</t>
  </si>
  <si>
    <t>Damped Driven Oscillator</t>
  </si>
  <si>
    <t>Adjust Driving Frequency: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</si>
</sst>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b/>
      <sz val="12"/>
      <name val="Arial"/>
      <family val="0"/>
    </font>
    <font>
      <sz val="14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Position and Acceleration</a:t>
            </a:r>
          </a:p>
        </c:rich>
      </c:tx>
      <c:layout>
        <c:manualLayout>
          <c:xMode val="factor"/>
          <c:yMode val="factor"/>
          <c:x val="-0.004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585"/>
          <c:h val="0.8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Sheet1!$D$5:$D$31</c:f>
              <c:strCache>
                <c:ptCount val="1"/>
                <c:pt idx="0">
                  <c:v>Pledged #1 1 0 0.02 1 Graph shows position and acceleration 2 0.1 0.6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Sheet1!$C$32:$C$617</c:f>
              <c:strCache/>
            </c:strRef>
          </c:xVal>
          <c:yVal>
            <c:numRef>
              <c:f>Sheet1!$D$32:$D$617</c:f>
              <c:numCache>
                <c:ptCount val="586"/>
                <c:pt idx="0">
                  <c:v>0</c:v>
                </c:pt>
                <c:pt idx="1">
                  <c:v>1</c:v>
                </c:pt>
                <c:pt idx="2">
                  <c:v>1.1155</c:v>
                </c:pt>
                <c:pt idx="3">
                  <c:v>1.2194572835039794</c:v>
                </c:pt>
                <c:pt idx="4">
                  <c:v>1.3096643150781182</c:v>
                </c:pt>
                <c:pt idx="5">
                  <c:v>1.384208055882397</c:v>
                </c:pt>
                <c:pt idx="6">
                  <c:v>1.4415079933931612</c:v>
                </c:pt>
                <c:pt idx="7">
                  <c:v>1.4803461769279807</c:v>
                </c:pt>
                <c:pt idx="8">
                  <c:v>1.4998887305135702</c:v>
                </c:pt>
                <c:pt idx="9">
                  <c:v>1.4996985155927935</c:v>
                </c:pt>
                <c:pt idx="10">
                  <c:v>1.4797388206347173</c:v>
                </c:pt>
                <c:pt idx="11">
                  <c:v>1.440368158224304</c:v>
                </c:pt>
                <c:pt idx="12">
                  <c:v>1.3823264481088666</c:v>
                </c:pt>
                <c:pt idx="13">
                  <c:v>1.3067130526217277</c:v>
                </c:pt>
                <c:pt idx="14">
                  <c:v>1.2149573048499527</c:v>
                </c:pt>
                <c:pt idx="15">
                  <c:v>1.108782326213468</c:v>
                </c:pt>
                <c:pt idx="16">
                  <c:v>0.990163065593615</c:v>
                </c:pt>
                <c:pt idx="17">
                  <c:v>0.8612796041347909</c:v>
                </c:pt>
                <c:pt idx="18">
                  <c:v>0.7244668562659281</c:v>
                </c:pt>
                <c:pt idx="19">
                  <c:v>0.5821618568858367</c:v>
                </c:pt>
                <c:pt idx="20">
                  <c:v>0.43684985619992694</c:v>
                </c:pt>
                <c:pt idx="21">
                  <c:v>0.29101044719972385</c:v>
                </c:pt>
                <c:pt idx="22">
                  <c:v>0.1470649266892884</c:v>
                </c:pt>
                <c:pt idx="23">
                  <c:v>0.007326040144872675</c:v>
                </c:pt>
                <c:pt idx="24">
                  <c:v>-0.12604881481657002</c:v>
                </c:pt>
                <c:pt idx="25">
                  <c:v>-0.2510999498211719</c:v>
                </c:pt>
                <c:pt idx="26">
                  <c:v>-0.3661024537608354</c:v>
                </c:pt>
                <c:pt idx="27">
                  <c:v>-0.46959724461574504</c:v>
                </c:pt>
                <c:pt idx="28">
                  <c:v>-0.5604155312946031</c:v>
                </c:pt>
                <c:pt idx="29">
                  <c:v>-0.6376962708392522</c:v>
                </c:pt>
                <c:pt idx="30">
                  <c:v>-0.7008963717713339</c:v>
                </c:pt>
                <c:pt idx="31">
                  <c:v>-0.7497935622512821</c:v>
                </c:pt>
                <c:pt idx="32">
                  <c:v>-0.7844820082504935</c:v>
                </c:pt>
                <c:pt idx="33">
                  <c:v>-0.8053609283846928</c:v>
                </c:pt>
                <c:pt idx="34">
                  <c:v>-0.8131166048833468</c:v>
                </c:pt>
                <c:pt idx="35">
                  <c:v>-0.8086983310999669</c:v>
                </c:pt>
                <c:pt idx="36">
                  <c:v>-0.7932889620539956</c:v>
                </c:pt>
                <c:pt idx="37">
                  <c:v>-0.7682708431788691</c:v>
                </c:pt>
                <c:pt idx="38">
                  <c:v>-0.7351879816145738</c:v>
                </c:pt>
                <c:pt idx="39">
                  <c:v>-0.6957053923874434</c:v>
                </c:pt>
                <c:pt idx="40">
                  <c:v>-0.6515665975329132</c:v>
                </c:pt>
                <c:pt idx="41">
                  <c:v>-0.6045502790292057</c:v>
                </c:pt>
                <c:pt idx="42">
                  <c:v>-0.5564270862390601</c:v>
                </c:pt>
                <c:pt idx="43">
                  <c:v>-0.5089175758390003</c:v>
                </c:pt>
                <c:pt idx="44">
                  <c:v>-0.46365221788688743</c:v>
                </c:pt>
                <c:pt idx="45">
                  <c:v>-0.42213433714307014</c:v>
                </c:pt>
                <c:pt idx="46">
                  <c:v>-0.3857067758511903</c:v>
                </c:pt>
                <c:pt idx="47">
                  <c:v>-0.3555229651136501</c:v>
                </c:pt>
                <c:pt idx="48">
                  <c:v>-0.3325229792981787</c:v>
                </c:pt>
                <c:pt idx="49">
                  <c:v>-0.31741502437931735</c:v>
                </c:pt>
                <c:pt idx="50">
                  <c:v>-0.3106626797369181</c:v>
                </c:pt>
                <c:pt idx="51">
                  <c:v>-0.31247807680856393</c:v>
                </c:pt>
                <c:pt idx="52">
                  <c:v>-0.32282106027838076</c:v>
                </c:pt>
                <c:pt idx="53">
                  <c:v>-0.34140424131190267</c:v>
                </c:pt>
                <c:pt idx="54">
                  <c:v>-0.3677037207530069</c:v>
                </c:pt>
                <c:pt idx="55">
                  <c:v>-0.4009751360620381</c:v>
                </c:pt>
                <c:pt idx="56">
                  <c:v>-0.4402745717499794</c:v>
                </c:pt>
                <c:pt idx="57">
                  <c:v>-0.4844837715304619</c:v>
                </c:pt>
                <c:pt idx="58">
                  <c:v>-0.5323390034224654</c:v>
                </c:pt>
                <c:pt idx="59">
                  <c:v>-0.5824628582789381</c:v>
                </c:pt>
                <c:pt idx="60">
                  <c:v>-0.6333982089805892</c:v>
                </c:pt>
                <c:pt idx="61">
                  <c:v>-0.683643522691678</c:v>
                </c:pt>
                <c:pt idx="62">
                  <c:v>-0.731688702567384</c:v>
                </c:pt>
                <c:pt idx="63">
                  <c:v>-0.7760506381398472</c:v>
                </c:pt>
                <c:pt idx="64">
                  <c:v>-0.8153076648775187</c:v>
                </c:pt>
                <c:pt idx="65">
                  <c:v>-0.8481321722884129</c:v>
                </c:pt>
                <c:pt idx="66">
                  <c:v>-0.873320655219709</c:v>
                </c:pt>
                <c:pt idx="67">
                  <c:v>-0.889820573144752</c:v>
                </c:pt>
                <c:pt idx="68">
                  <c:v>-0.896753465369381</c:v>
                </c:pt>
                <c:pt idx="69">
                  <c:v>-0.8934338641203275</c:v>
                </c:pt>
                <c:pt idx="70">
                  <c:v>-0.879383650081319</c:v>
                </c:pt>
                <c:pt idx="71">
                  <c:v>-0.8543416036501245</c:v>
                </c:pt>
                <c:pt idx="72">
                  <c:v>-0.818268017443503</c:v>
                </c:pt>
                <c:pt idx="73">
                  <c:v>-0.7713443487863624</c:v>
                </c:pt>
                <c:pt idx="74">
                  <c:v>-0.7139680025228247</c:v>
                </c:pt>
                <c:pt idx="75">
                  <c:v>-0.6467424420008852</c:v>
                </c:pt>
                <c:pt idx="76">
                  <c:v>-0.570462927167811</c:v>
                </c:pt>
                <c:pt idx="77">
                  <c:v>-0.4860982712176159</c:v>
                </c:pt>
                <c:pt idx="78">
                  <c:v>-0.3947690892354396</c:v>
                </c:pt>
                <c:pt idx="79">
                  <c:v>-0.2977230821391239</c:v>
                </c:pt>
                <c:pt idx="80">
                  <c:v>-0.1963079555824494</c:v>
                </c:pt>
                <c:pt idx="81">
                  <c:v>-0.09194261534270348</c:v>
                </c:pt>
                <c:pt idx="82">
                  <c:v>0.013912692601929441</c:v>
                </c:pt>
                <c:pt idx="83">
                  <c:v>0.11978661790781403</c:v>
                </c:pt>
                <c:pt idx="84">
                  <c:v>0.22422664247719742</c:v>
                </c:pt>
                <c:pt idx="85">
                  <c:v>0.32582806203560194</c:v>
                </c:pt>
                <c:pt idx="86">
                  <c:v>0.42326139054216855</c:v>
                </c:pt>
                <c:pt idx="87">
                  <c:v>0.5152976122997678</c:v>
                </c:pt>
                <c:pt idx="88">
                  <c:v>0.6008307656480613</c:v>
                </c:pt>
                <c:pt idx="89">
                  <c:v>0.6788974116030281</c:v>
                </c:pt>
                <c:pt idx="90">
                  <c:v>0.7486926189921088</c:v>
                </c:pt>
                <c:pt idx="91">
                  <c:v>0.8095821826036631</c:v>
                </c:pt>
                <c:pt idx="92">
                  <c:v>0.861110880585015</c:v>
                </c:pt>
                <c:pt idx="93">
                  <c:v>0.9030066696786699</c:v>
                </c:pt>
                <c:pt idx="94">
                  <c:v>0.9351808097552607</c:v>
                </c:pt>
                <c:pt idx="95">
                  <c:v>0.9577240003867791</c:v>
                </c:pt>
                <c:pt idx="96">
                  <c:v>0.9708986998821507</c:v>
                </c:pt>
                <c:pt idx="97">
                  <c:v>0.9751278793758527</c:v>
                </c:pt>
                <c:pt idx="98">
                  <c:v>0.9709805394754882</c:v>
                </c:pt>
                <c:pt idx="99">
                  <c:v>0.9591543830884477</c:v>
                </c:pt>
                <c:pt idx="100">
                  <c:v>0.9404560940405512</c:v>
                </c:pt>
                <c:pt idx="101">
                  <c:v>0.9157797159030503</c:v>
                </c:pt>
                <c:pt idx="102">
                  <c:v>0.8860836582625522</c:v>
                </c:pt>
                <c:pt idx="103">
                  <c:v>0.8523668779900164</c:v>
                </c:pt>
                <c:pt idx="104">
                  <c:v>0.8156447906694564</c:v>
                </c:pt>
                <c:pt idx="105">
                  <c:v>0.7769254623041948</c:v>
                </c:pt>
                <c:pt idx="106">
                  <c:v>0.7371866140816041</c:v>
                </c:pt>
                <c:pt idx="107">
                  <c:v>0.6973539439693897</c:v>
                </c:pt>
                <c:pt idx="108">
                  <c:v>0.6582812291117506</c:v>
                </c:pt>
                <c:pt idx="109">
                  <c:v>0.6207326234928647</c:v>
                </c:pt>
                <c:pt idx="110">
                  <c:v>0.5853675074362974</c:v>
                </c:pt>
                <c:pt idx="111">
                  <c:v>0.5527281806749574</c:v>
                </c:pt>
                <c:pt idx="112">
                  <c:v>0.5232306205485528</c:v>
                </c:pt>
                <c:pt idx="113">
                  <c:v>0.497158453045939</c:v>
                </c:pt>
                <c:pt idx="114">
                  <c:v>0.47466020864094777</c:v>
                </c:pt>
                <c:pt idx="115">
                  <c:v>0.45574985891576525</c:v>
                </c:pt>
                <c:pt idx="116">
                  <c:v>0.4403105555406514</c:v>
                </c:pt>
                <c:pt idx="117">
                  <c:v>0.4281014219311306</c:v>
                </c:pt>
                <c:pt idx="118">
                  <c:v>0.41876718137960217</c:v>
                </c:pt>
                <c:pt idx="119">
                  <c:v>0.4118503450681846</c:v>
                </c:pt>
                <c:pt idx="120">
                  <c:v>0.40680563035951917</c:v>
                </c:pt>
                <c:pt idx="121">
                  <c:v>0.4030162351887286</c:v>
                </c:pt>
                <c:pt idx="122">
                  <c:v>0.3998115590895269</c:v>
                </c:pt>
                <c:pt idx="123">
                  <c:v>0.39648593600254056</c:v>
                </c:pt>
                <c:pt idx="124">
                  <c:v>0.3923179289215019</c:v>
                </c:pt>
                <c:pt idx="125">
                  <c:v>0.3865897317814487</c:v>
                </c:pt>
                <c:pt idx="126">
                  <c:v>0.3786062296928988</c:v>
                </c:pt>
                <c:pt idx="127">
                  <c:v>0.3677132843563207</c:v>
                </c:pt>
                <c:pt idx="128">
                  <c:v>0.35331483671141756</c:v>
                </c:pt>
                <c:pt idx="129">
                  <c:v>0.33488845284161445</c:v>
                </c:pt>
                <c:pt idx="130">
                  <c:v>0.3119989809385222</c:v>
                </c:pt>
                <c:pt idx="131">
                  <c:v>0.2843100356482255</c:v>
                </c:pt>
                <c:pt idx="132">
                  <c:v>0.2515930801538986</c:v>
                </c:pt>
                <c:pt idx="133">
                  <c:v>0.21373393457894743</c:v>
                </c:pt>
                <c:pt idx="134">
                  <c:v>0.17073660033321236</c:v>
                </c:pt>
                <c:pt idx="135">
                  <c:v>0.12272435244600985</c:v>
                </c:pt>
                <c:pt idx="136">
                  <c:v>0.06993811430368677</c:v>
                </c:pt>
                <c:pt idx="137">
                  <c:v>0.012732190133360667</c:v>
                </c:pt>
                <c:pt idx="138">
                  <c:v>-0.04843251129515147</c:v>
                </c:pt>
                <c:pt idx="139">
                  <c:v>-0.11299757419643963</c:v>
                </c:pt>
                <c:pt idx="140">
                  <c:v>-0.1803182580830246</c:v>
                </c:pt>
                <c:pt idx="141">
                  <c:v>-0.24967648572710616</c:v>
                </c:pt>
                <c:pt idx="142">
                  <c:v>-0.320295321976339</c:v>
                </c:pt>
                <c:pt idx="143">
                  <c:v>-0.39135460068422</c:v>
                </c:pt>
                <c:pt idx="144">
                  <c:v>-0.46200733726651855</c:v>
                </c:pt>
                <c:pt idx="145">
                  <c:v>-0.5313965531340082</c:v>
                </c:pt>
                <c:pt idx="146">
                  <c:v>-0.5986721355741682</c:v>
                </c:pt>
                <c:pt idx="147">
                  <c:v>-0.6630073624613153</c:v>
                </c:pt>
                <c:pt idx="148">
                  <c:v>-0.7236147351777118</c:v>
                </c:pt>
                <c:pt idx="149">
                  <c:v>-0.7797607848605631</c:v>
                </c:pt>
                <c:pt idx="150">
                  <c:v>-0.8307795459194495</c:v>
                </c:pt>
                <c:pt idx="151">
                  <c:v>-0.8760844259158567</c:v>
                </c:pt>
                <c:pt idx="152">
                  <c:v>-0.915178241453908</c:v>
                </c:pt>
                <c:pt idx="153">
                  <c:v>-0.9476612346873298</c:v>
                </c:pt>
                <c:pt idx="154">
                  <c:v>-0.9732369333103961</c:v>
                </c:pt>
                <c:pt idx="155">
                  <c:v>-0.9917157673245143</c:v>
                </c:pt>
                <c:pt idx="156">
                  <c:v>-1.003016407284575</c:v>
                </c:pt>
                <c:pt idx="157">
                  <c:v>-1.0071648399573603</c:v>
                </c:pt>
                <c:pt idx="158">
                  <c:v>-1.0042912472215126</c:v>
                </c:pt>
                <c:pt idx="159">
                  <c:v>-0.9946248015096608</c:v>
                </c:pt>
                <c:pt idx="160">
                  <c:v>-0.978486535118245</c:v>
                </c:pt>
                <c:pt idx="161">
                  <c:v>-0.9562804803660798</c:v>
                </c:pt>
                <c:pt idx="162">
                  <c:v>-0.9284833120610385</c:v>
                </c:pt>
                <c:pt idx="163">
                  <c:v>-0.8956327523593934</c:v>
                </c:pt>
                <c:pt idx="164">
                  <c:v>-0.8583150203426262</c:v>
                </c:pt>
                <c:pt idx="165">
                  <c:v>-0.8171516241138571</c:v>
                </c:pt>
                <c:pt idx="166">
                  <c:v>-0.7727858017116096</c:v>
                </c:pt>
                <c:pt idx="167">
                  <c:v>-0.7258689185947426</c:v>
                </c:pt>
                <c:pt idx="168">
                  <c:v>-0.6770471239708131</c:v>
                </c:pt>
                <c:pt idx="169">
                  <c:v>-0.6269485560767628</c:v>
                </c:pt>
                <c:pt idx="170">
                  <c:v>-0.5761713680770348</c:v>
                </c:pt>
                <c:pt idx="171">
                  <c:v>-0.5252728220551137</c:v>
                </c:pt>
                <c:pt idx="172">
                  <c:v>-0.4747596692942922</c:v>
                </c:pt>
                <c:pt idx="173">
                  <c:v>-0.42508000142865754</c:v>
                </c:pt>
                <c:pt idx="174">
                  <c:v>-0.37661671993555473</c:v>
                </c:pt>
                <c:pt idx="175">
                  <c:v>-0.3296827317386223</c:v>
                </c:pt>
                <c:pt idx="176">
                  <c:v>-0.28451793733969954</c:v>
                </c:pt>
                <c:pt idx="177">
                  <c:v>-0.24128803586155062</c:v>
                </c:pt>
                <c:pt idx="178">
                  <c:v>-0.20008512962176558</c:v>
                </c:pt>
                <c:pt idx="179">
                  <c:v>-0.16093007030739082</c:v>
                </c:pt>
                <c:pt idx="180">
                  <c:v>-0.12377645037089499</c:v>
                </c:pt>
                <c:pt idx="181">
                  <c:v>-0.08851610774794101</c:v>
                </c:pt>
                <c:pt idx="182">
                  <c:v>-0.05498598015151076</c:v>
                </c:pt>
                <c:pt idx="183">
                  <c:v>-0.02297611767382997</c:v>
                </c:pt>
                <c:pt idx="184">
                  <c:v>0.007761360233699027</c:v>
                </c:pt>
                <c:pt idx="185">
                  <c:v>0.03750259471234183</c:v>
                </c:pt>
                <c:pt idx="186">
                  <c:v>0.0665418474956454</c:v>
                </c:pt>
                <c:pt idx="187">
                  <c:v>0.09518114014374421</c:v>
                </c:pt>
                <c:pt idx="188">
                  <c:v>0.1237199220056811</c:v>
                </c:pt>
                <c:pt idx="189">
                  <c:v>0.15244501104607946</c:v>
                </c:pt>
                <c:pt idx="190">
                  <c:v>0.18162104087897193</c:v>
                </c:pt>
                <c:pt idx="191">
                  <c:v>0.21148163146657914</c:v>
                </c:pt>
                <c:pt idx="192">
                  <c:v>0.24222148041764943</c:v>
                </c:pt>
                <c:pt idx="193">
                  <c:v>0.2739895472079438</c:v>
                </c:pt>
                <c:pt idx="194">
                  <c:v>0.3068834745757558</c:v>
                </c:pt>
                <c:pt idx="195">
                  <c:v>0.34094536051528757</c:v>
                </c:pt>
                <c:pt idx="196">
                  <c:v>0.37615896144672956</c:v>
                </c:pt>
                <c:pt idx="197">
                  <c:v>0.4124483730619537</c:v>
                </c:pt>
                <c:pt idx="198">
                  <c:v>0.44967820082011445</c:v>
                </c:pt>
                <c:pt idx="199">
                  <c:v>0.48765519788476724</c:v>
                </c:pt>
                <c:pt idx="200">
                  <c:v>0.52613131521764</c:v>
                </c:pt>
                <c:pt idx="201">
                  <c:v>0.5648080772991236</c:v>
                </c:pt>
                <c:pt idx="202">
                  <c:v>0.6033421682023856</c:v>
                </c:pt>
                <c:pt idx="203">
                  <c:v>0.6413520871085047</c:v>
                </c:pt>
                <c:pt idx="204">
                  <c:v>0.6784257103349188</c:v>
                </c:pt>
                <c:pt idx="205">
                  <c:v>0.7141285789882886</c:v>
                </c:pt>
                <c:pt idx="206">
                  <c:v>0.7480127177759562</c:v>
                </c:pt>
                <c:pt idx="207">
                  <c:v>0.77962578154311</c:v>
                </c:pt>
                <c:pt idx="208">
                  <c:v>0.8085203218632511</c:v>
                </c:pt>
                <c:pt idx="209">
                  <c:v>0.834262966506803</c:v>
                </c:pt>
                <c:pt idx="210">
                  <c:v>0.8564433097492022</c:v>
                </c:pt>
                <c:pt idx="211">
                  <c:v>0.87468232105555</c:v>
                </c:pt>
                <c:pt idx="212">
                  <c:v>0.8886400933977947</c:v>
                </c:pt>
                <c:pt idx="213">
                  <c:v>0.8980227699386976</c:v>
                </c:pt>
                <c:pt idx="214">
                  <c:v>0.9025885085933983</c:v>
                </c:pt>
                <c:pt idx="215">
                  <c:v>0.9021523675275688</c:v>
                </c:pt>
                <c:pt idx="216">
                  <c:v>0.8965900203917571</c:v>
                </c:pt>
                <c:pt idx="217">
                  <c:v>0.8858402374069454</c:v>
                </c:pt>
                <c:pt idx="218">
                  <c:v>0.869906096665052</c:v>
                </c:pt>
                <c:pt idx="219">
                  <c:v>0.8488549185395964</c:v>
                </c:pt>
                <c:pt idx="220">
                  <c:v>0.8228169442712925</c:v>
                </c:pt>
                <c:pt idx="221">
                  <c:v>0.7919828069764115</c:v>
                </c:pt>
                <c:pt idx="222">
                  <c:v>0.756599868931678</c:v>
                </c:pt>
                <c:pt idx="223">
                  <c:v>0.7169675224740423</c:v>
                </c:pt>
                <c:pt idx="224">
                  <c:v>0.6734315727305901</c:v>
                </c:pt>
                <c:pt idx="225">
                  <c:v>0.6263778382444756</c:v>
                </c:pt>
                <c:pt idx="226">
                  <c:v>0.5762251200443433</c:v>
                </c:pt>
                <c:pt idx="227">
                  <c:v>0.5234177005565974</c:v>
                </c:pt>
                <c:pt idx="228">
                  <c:v>0.46841754080789444</c:v>
                </c:pt>
                <c:pt idx="229">
                  <c:v>0.41169634752394935</c:v>
                </c:pt>
                <c:pt idx="230">
                  <c:v>0.3537276810036849</c:v>
                </c:pt>
                <c:pt idx="231">
                  <c:v>0.2949792701257294</c:v>
                </c:pt>
                <c:pt idx="232">
                  <c:v>0.235905692701605</c:v>
                </c:pt>
                <c:pt idx="233">
                  <c:v>0.17694156787906287</c:v>
                </c:pt>
                <c:pt idx="234">
                  <c:v>0.11849539274321852</c:v>
                </c:pt>
                <c:pt idx="235">
                  <c:v>0.06094413804804848</c:v>
                </c:pt>
                <c:pt idx="236">
                  <c:v>0.004628698574497714</c:v>
                </c:pt>
                <c:pt idx="237">
                  <c:v>-0.05014972756639368</c:v>
                </c:pt>
                <c:pt idx="238">
                  <c:v>-0.10313227877658183</c:v>
                </c:pt>
                <c:pt idx="239">
                  <c:v>-0.15410406016529013</c:v>
                </c:pt>
                <c:pt idx="240">
                  <c:v>-0.2028947585837078</c:v>
                </c:pt>
                <c:pt idx="241">
                  <c:v>-0.24937825991701884</c:v>
                </c:pt>
                <c:pt idx="242">
                  <c:v>-0.293471308112563</c:v>
                </c:pt>
                <c:pt idx="243">
                  <c:v>-0.3351312661391329</c:v>
                </c:pt>
                <c:pt idx="244">
                  <c:v>-0.3743530580024082</c:v>
                </c:pt>
                <c:pt idx="245">
                  <c:v>-0.41116538769342204</c:v>
                </c:pt>
                <c:pt idx="246">
                  <c:v>-0.4456263451853496</c:v>
                </c:pt>
                <c:pt idx="247">
                  <c:v>-0.4778185210464108</c:v>
                </c:pt>
                <c:pt idx="248">
                  <c:v>-0.5078437596988279</c:v>
                </c:pt>
                <c:pt idx="249">
                  <c:v>-0.5358176866923752</c:v>
                </c:pt>
                <c:pt idx="250">
                  <c:v>-0.5618641475158308</c:v>
                </c:pt>
                <c:pt idx="251">
                  <c:v>-0.5861096944532012</c:v>
                </c:pt>
                <c:pt idx="252">
                  <c:v>-0.6086782538878245</c:v>
                </c:pt>
                <c:pt idx="253">
                  <c:v>-0.629686099418245</c:v>
                </c:pt>
                <c:pt idx="254">
                  <c:v>-0.6492372463903037</c:v>
                </c:pt>
                <c:pt idx="255">
                  <c:v>-0.6674193712427022</c:v>
                </c:pt>
                <c:pt idx="256">
                  <c:v>-0.6843003447309305</c:v>
                </c:pt>
                <c:pt idx="257">
                  <c:v>-0.6999254520013333</c:v>
                </c:pt>
                <c:pt idx="258">
                  <c:v>-0.7143153550305418</c:v>
                </c:pt>
                <c:pt idx="259">
                  <c:v>-0.7274648345461254</c:v>
                </c:pt>
                <c:pt idx="260">
                  <c:v>-0.7393423296361495</c:v>
                </c:pt>
                <c:pt idx="261">
                  <c:v>-0.7498902742757609</c:v>
                </c:pt>
                <c:pt idx="262">
                  <c:v>-0.7590262113788199</c:v>
                </c:pt>
                <c:pt idx="263">
                  <c:v>-0.7666446471367088</c:v>
                </c:pt>
                <c:pt idx="264">
                  <c:v>-0.7726195917243537</c:v>
                </c:pt>
                <c:pt idx="265">
                  <c:v>-0.7768077172913394</c:v>
                </c:pt>
                <c:pt idx="266">
                  <c:v>-0.7790520508290442</c:v>
                </c:pt>
                <c:pt idx="267">
                  <c:v>-0.7791861082810644</c:v>
                </c:pt>
                <c:pt idx="268">
                  <c:v>-0.77703836735957</c:v>
                </c:pt>
                <c:pt idx="269">
                  <c:v>-0.772436970104146</c:v>
                </c:pt>
                <c:pt idx="270">
                  <c:v>-0.7652145423728564</c:v>
                </c:pt>
                <c:pt idx="271">
                  <c:v>-0.7552130162285081</c:v>
                </c:pt>
                <c:pt idx="272">
                  <c:v>-0.7422883425574308</c:v>
                </c:pt>
                <c:pt idx="273">
                  <c:v>-0.7263149851563302</c:v>
                </c:pt>
                <c:pt idx="274">
                  <c:v>-0.7071900938123687</c:v>
                </c:pt>
                <c:pt idx="275">
                  <c:v>-0.6848372623986017</c:v>
                </c:pt>
                <c:pt idx="276">
                  <c:v>-0.6592097884810211</c:v>
                </c:pt>
                <c:pt idx="277">
                  <c:v>-0.6302933631142409</c:v>
                </c:pt>
                <c:pt idx="278">
                  <c:v>-0.5981081330863878</c:v>
                </c:pt>
                <c:pt idx="279">
                  <c:v>-0.5627100925301833</c:v>
                </c:pt>
                <c:pt idx="280">
                  <c:v>-0.5241917761985894</c:v>
                </c:pt>
                <c:pt idx="281">
                  <c:v>-0.4826822424519266</c:v>
                </c:pt>
                <c:pt idx="282">
                  <c:v>-0.4383463497595756</c:v>
                </c:pt>
                <c:pt idx="283">
                  <c:v>-0.3913833459301903</c:v>
                </c:pt>
                <c:pt idx="284">
                  <c:v>-0.34202480401101965</c:v>
                </c:pt>
                <c:pt idx="285">
                  <c:v>-0.2905319525222749</c:v>
                </c:pt>
                <c:pt idx="286">
                  <c:v>-0.23719246012767112</c:v>
                </c:pt>
                <c:pt idx="287">
                  <c:v>-0.18231674573278403</c:v>
                </c:pt>
                <c:pt idx="288">
                  <c:v>-0.126233894133553</c:v>
                </c:pt>
                <c:pt idx="289">
                  <c:v>-0.06928726453645775</c:v>
                </c:pt>
                <c:pt idx="290">
                  <c:v>-0.011829884414464836</c:v>
                </c:pt>
                <c:pt idx="291">
                  <c:v>0.04578027582790397</c:v>
                </c:pt>
                <c:pt idx="292">
                  <c:v>0.10318505105847255</c:v>
                </c:pt>
                <c:pt idx="293">
                  <c:v>0.1600307574589464</c:v>
                </c:pt>
                <c:pt idx="294">
                  <c:v>0.21597270473330704</c:v>
                </c:pt>
                <c:pt idx="295">
                  <c:v>0.27067945812856703</c:v>
                </c:pt>
                <c:pt idx="296">
                  <c:v>0.3238367710294238</c:v>
                </c:pt>
                <c:pt idx="297">
                  <c:v>0.3751511176107585</c:v>
                </c:pt>
                <c:pt idx="298">
                  <c:v>0.42435276513496933</c:v>
                </c:pt>
                <c:pt idx="299">
                  <c:v>0.47119833671238304</c:v>
                </c:pt>
                <c:pt idx="300">
                  <c:v>0.515472827429527</c:v>
                </c:pt>
                <c:pt idx="301">
                  <c:v>0.5569910494049748</c:v>
                </c:pt>
                <c:pt idx="302">
                  <c:v>0.595598494261614</c:v>
                </c:pt>
                <c:pt idx="303">
                  <c:v>0.6311716144128586</c:v>
                </c:pt>
                <c:pt idx="304">
                  <c:v>0.663617537159955</c:v>
                </c:pt>
                <c:pt idx="305">
                  <c:v>0.6928732376120528</c:v>
                </c:pt>
                <c:pt idx="306">
                  <c:v>0.7189042076125051</c:v>
                </c:pt>
                <c:pt idx="307">
                  <c:v>0.7417026679502279</c:v>
                </c:pt>
                <c:pt idx="308">
                  <c:v>0.7612853799488992</c:v>
                </c:pt>
                <c:pt idx="309">
                  <c:v>0.7776911198870847</c:v>
                </c:pt>
                <c:pt idx="310">
                  <c:v>0.790977885472869</c:v>
                </c:pt>
                <c:pt idx="311">
                  <c:v>0.8012199076794659</c:v>
                </c:pt>
                <c:pt idx="312">
                  <c:v>0.8085045435856908</c:v>
                </c:pt>
                <c:pt idx="313">
                  <c:v>0.8129291264396395</c:v>
                </c:pt>
                <c:pt idx="314">
                  <c:v>0.814597847998029</c:v>
                </c:pt>
                <c:pt idx="315">
                  <c:v>0.8136187453487889</c:v>
                </c:pt>
                <c:pt idx="316">
                  <c:v>0.8101008599987093</c:v>
                </c:pt>
                <c:pt idx="317">
                  <c:v>0.804151631133058</c:v>
                </c:pt>
                <c:pt idx="318">
                  <c:v>0.7958745777920608</c:v>
                </c:pt>
                <c:pt idx="319">
                  <c:v>0.7853673164479062</c:v>
                </c:pt>
                <c:pt idx="320">
                  <c:v>0.7727199513146167</c:v>
                </c:pt>
                <c:pt idx="321">
                  <c:v>0.7580138649069612</c:v>
                </c:pt>
                <c:pt idx="322">
                  <c:v>0.7413209261195189</c:v>
                </c:pt>
                <c:pt idx="323">
                  <c:v>0.7227031226642042</c:v>
                </c:pt>
                <c:pt idx="324">
                  <c:v>0.7022126143248582</c:v>
                </c:pt>
                <c:pt idx="325">
                  <c:v>0.6798921933959801</c:v>
                </c:pt>
                <c:pt idx="326">
                  <c:v>0.6557761290934544</c:v>
                </c:pt>
                <c:pt idx="327">
                  <c:v>0.6298913638665691</c:v>
                </c:pt>
                <c:pt idx="328">
                  <c:v>0.6022590215908857</c:v>
                </c:pt>
                <c:pt idx="329">
                  <c:v>0.5728961807447157</c:v>
                </c:pt>
                <c:pt idx="330">
                  <c:v>0.5418178600048826</c:v>
                </c:pt>
                <c:pt idx="331">
                  <c:v>0.5090391593470457</c:v>
                </c:pt>
                <c:pt idx="332">
                  <c:v>0.4745774967773135</c:v>
                </c:pt>
                <c:pt idx="333">
                  <c:v>0.43845487929756544</c:v>
                </c:pt>
                <c:pt idx="334">
                  <c:v>0.40070014662600006</c:v>
                </c:pt>
                <c:pt idx="335">
                  <c:v>0.36135112753336984</c:v>
                </c:pt>
                <c:pt idx="336">
                  <c:v>0.32045665135892487</c:v>
                </c:pt>
                <c:pt idx="337">
                  <c:v>0.27807836125326174</c:v>
                </c:pt>
                <c:pt idx="338">
                  <c:v>0.23429228084571135</c:v>
                </c:pt>
                <c:pt idx="339">
                  <c:v>0.18919009221495955</c:v>
                </c:pt>
                <c:pt idx="340">
                  <c:v>0.14288009009585256</c:v>
                </c:pt>
                <c:pt idx="341">
                  <c:v>0.09548778500854328</c:v>
                </c:pt>
                <c:pt idx="342">
                  <c:v>0.04715613626140474</c:v>
                </c:pt>
                <c:pt idx="343">
                  <c:v>-0.0019545956385665503</c:v>
                </c:pt>
                <c:pt idx="344">
                  <c:v>-0.05166737893348868</c:v>
                </c:pt>
                <c:pt idx="345">
                  <c:v>-0.1017893160648833</c:v>
                </c:pt>
                <c:pt idx="346">
                  <c:v>-0.1521129094215584</c:v>
                </c:pt>
                <c:pt idx="347">
                  <c:v>-0.202417664285488</c:v>
                </c:pt>
                <c:pt idx="348">
                  <c:v>-0.2524719986055426</c:v>
                </c:pt>
                <c:pt idx="349">
                  <c:v>-0.3020354227347724</c:v>
                </c:pt>
                <c:pt idx="350">
                  <c:v>-0.3508609466813275</c:v>
                </c:pt>
                <c:pt idx="351">
                  <c:v>-0.398697667855385</c:v>
                </c:pt>
                <c:pt idx="352">
                  <c:v>-0.4452934888292134</c:v>
                </c:pt>
                <c:pt idx="353">
                  <c:v>-0.49039791232305807</c:v>
                </c:pt>
                <c:pt idx="354">
                  <c:v>-0.5337648595171463</c:v>
                </c:pt>
                <c:pt idx="355">
                  <c:v>-0.5751554578737605</c:v>
                </c:pt>
                <c:pt idx="356">
                  <c:v>-0.6143407459101716</c:v>
                </c:pt>
                <c:pt idx="357">
                  <c:v>-0.6511042447445423</c:v>
                </c:pt>
                <c:pt idx="358">
                  <c:v>-0.685244349669759</c:v>
                </c:pt>
                <c:pt idx="359">
                  <c:v>-0.7165764993993805</c:v>
                </c:pt>
                <c:pt idx="360">
                  <c:v>-0.7449350858607519</c:v>
                </c:pt>
                <c:pt idx="361">
                  <c:v>-0.77017507335138</c:v>
                </c:pt>
                <c:pt idx="362">
                  <c:v>-0.7921733023810494</c:v>
                </c:pt>
                <c:pt idx="363">
                  <c:v>-0.8108294604390981</c:v>
                </c:pt>
                <c:pt idx="364">
                  <c:v>-0.8260667090927544</c:v>
                </c:pt>
                <c:pt idx="365">
                  <c:v>-0.8378319640749057</c:v>
                </c:pt>
                <c:pt idx="366">
                  <c:v>-0.8460958321957798</c:v>
                </c:pt>
                <c:pt idx="367">
                  <c:v>-0.8508522158552383</c:v>
                </c:pt>
                <c:pt idx="368">
                  <c:v>-0.8521176024914385</c:v>
                </c:pt>
                <c:pt idx="369">
                  <c:v>-0.8499300623397069</c:v>
                </c:pt>
                <c:pt idx="370">
                  <c:v>-0.8443479832691033</c:v>
                </c:pt>
                <c:pt idx="371">
                  <c:v>-0.835448576106704</c:v>
                </c:pt>
                <c:pt idx="372">
                  <c:v>-0.8233261876633517</c:v>
                </c:pt>
                <c:pt idx="373">
                  <c:v>-0.8080904615723087</c:v>
                </c:pt>
                <c:pt idx="374">
                  <c:v>-0.7898643889983129</c:v>
                </c:pt>
                <c:pt idx="375">
                  <c:v>-0.7687822922456612</c:v>
                </c:pt>
                <c:pt idx="376">
                  <c:v>-0.7449877842891297</c:v>
                </c:pt>
                <c:pt idx="377">
                  <c:v>-0.7186317462917516</c:v>
                </c:pt>
                <c:pt idx="378">
                  <c:v>-0.6898703633007088</c:v>
                </c:pt>
                <c:pt idx="379">
                  <c:v>-0.6588632555885474</c:v>
                </c:pt>
                <c:pt idx="380">
                  <c:v>-0.6257717396112479</c:v>
                </c:pt>
                <c:pt idx="381">
                  <c:v>-0.5907572483827753</c:v>
                </c:pt>
                <c:pt idx="382">
                  <c:v>-0.5539799363264006</c:v>
                </c:pt>
                <c:pt idx="383">
                  <c:v>-0.5155974884757075</c:v>
                </c:pt>
                <c:pt idx="384">
                  <c:v>-0.4757641483899605</c:v>
                </c:pt>
                <c:pt idx="385">
                  <c:v>-0.43462997345127485</c:v>
                </c:pt>
                <c:pt idx="386">
                  <c:v>-0.3923403204583692</c:v>
                </c:pt>
                <c:pt idx="387">
                  <c:v>-0.3490355587557675</c:v>
                </c:pt>
                <c:pt idx="388">
                  <c:v>-0.30485100266600423</c:v>
                </c:pt>
                <c:pt idx="389">
                  <c:v>-0.2599170498463931</c:v>
                </c:pt>
                <c:pt idx="390">
                  <c:v>-0.21435950748225147</c:v>
                </c:pt>
                <c:pt idx="391">
                  <c:v>-0.16830008405408936</c:v>
                </c:pt>
                <c:pt idx="392">
                  <c:v>-0.1218570208620966</c:v>
                </c:pt>
                <c:pt idx="393">
                  <c:v>-0.07514583462652202</c:v>
                </c:pt>
                <c:pt idx="394">
                  <c:v>-0.02828014035949597</c:v>
                </c:pt>
                <c:pt idx="395">
                  <c:v>0.018627477643053614</c:v>
                </c:pt>
                <c:pt idx="396">
                  <c:v>0.06546457939532005</c:v>
                </c:pt>
                <c:pt idx="397">
                  <c:v>0.11211799987166896</c:v>
                </c:pt>
                <c:pt idx="398">
                  <c:v>0.1584730281772827</c:v>
                </c:pt>
                <c:pt idx="399">
                  <c:v>0.20441266496493987</c:v>
                </c:pt>
                <c:pt idx="400">
                  <c:v>0.24981698540454533</c:v>
                </c:pt>
                <c:pt idx="401">
                  <c:v>0.2945626319806325</c:v>
                </c:pt>
                <c:pt idx="402">
                  <c:v>0.33852245782940926</c:v>
                </c:pt>
                <c:pt idx="403">
                  <c:v>0.38156533732184733</c:v>
                </c:pt>
                <c:pt idx="404">
                  <c:v>0.4235561562520391</c:v>
                </c:pt>
                <c:pt idx="405">
                  <c:v>0.46435598940577333</c:v>
                </c:pt>
                <c:pt idx="406">
                  <c:v>0.5038224685717181</c:v>
                </c:pt>
                <c:pt idx="407">
                  <c:v>0.5418103393264497</c:v>
                </c:pt>
                <c:pt idx="408">
                  <c:v>0.5781722002830306</c:v>
                </c:pt>
                <c:pt idx="409">
                  <c:v>0.6127594140451919</c:v>
                </c:pt>
                <c:pt idx="410">
                  <c:v>0.6454231749535305</c:v>
                </c:pt>
                <c:pt idx="411">
                  <c:v>0.6760157149362699</c:v>
                </c:pt>
                <c:pt idx="412">
                  <c:v>0.7043916254647176</c:v>
                </c:pt>
                <c:pt idx="413">
                  <c:v>0.7304092708304554</c:v>
                </c:pt>
                <c:pt idx="414">
                  <c:v>0.7539322657623062</c:v>
                </c:pt>
                <c:pt idx="415">
                  <c:v>0.7748309888269631</c:v>
                </c:pt>
                <c:pt idx="416">
                  <c:v>0.7929841021338085</c:v>
                </c:pt>
                <c:pt idx="417">
                  <c:v>0.8082800476028302</c:v>
                </c:pt>
                <c:pt idx="418">
                  <c:v>0.8206184904505495</c:v>
                </c:pt>
                <c:pt idx="419">
                  <c:v>0.8299116815837533</c:v>
                </c:pt>
                <c:pt idx="420">
                  <c:v>0.8360857122318393</c:v>
                </c:pt>
                <c:pt idx="421">
                  <c:v>0.839081636350015</c:v>
                </c:pt>
                <c:pt idx="422">
                  <c:v>0.8388564390300101</c:v>
                </c:pt>
                <c:pt idx="423">
                  <c:v>0.8353838322947019</c:v>
                </c:pt>
                <c:pt idx="424">
                  <c:v>0.8286548631519606</c:v>
                </c:pt>
                <c:pt idx="425">
                  <c:v>0.8186783225582612</c:v>
                </c:pt>
                <c:pt idx="426">
                  <c:v>0.8054809479067125</c:v>
                </c:pt>
                <c:pt idx="427">
                  <c:v>0.7891074157169872</c:v>
                </c:pt>
                <c:pt idx="428">
                  <c:v>0.7696201252755537</c:v>
                </c:pt>
                <c:pt idx="429">
                  <c:v>0.7470987779644087</c:v>
                </c:pt>
                <c:pt idx="430">
                  <c:v>0.7216397608394596</c:v>
                </c:pt>
                <c:pt idx="431">
                  <c:v>0.6933553465954007</c:v>
                </c:pt>
                <c:pt idx="432">
                  <c:v>0.6623727253089338</c:v>
                </c:pt>
                <c:pt idx="433">
                  <c:v>0.628832886221625</c:v>
                </c:pt>
                <c:pt idx="434">
                  <c:v>0.5928893702524894</c:v>
                </c:pt>
                <c:pt idx="435">
                  <c:v>0.5547069158743262</c:v>
                </c:pt>
                <c:pt idx="436">
                  <c:v>0.5144600224143334</c:v>
                </c:pt>
                <c:pt idx="437">
                  <c:v>0.4723314557281768</c:v>
                </c:pt>
                <c:pt idx="438">
                  <c:v>0.4285107215394376</c:v>
                </c:pt>
                <c:pt idx="439">
                  <c:v>0.383192531537489</c:v>
                </c:pt>
                <c:pt idx="440">
                  <c:v>0.33657528660260577</c:v>
                </c:pt>
                <c:pt idx="441">
                  <c:v>0.28885960030514474</c:v>
                </c:pt>
                <c:pt idx="442">
                  <c:v>0.24024688414413783</c:v>
                </c:pt>
                <c:pt idx="443">
                  <c:v>0.19093801389729245</c:v>
                </c:pt>
                <c:pt idx="444">
                  <c:v>0.14113209400510268</c:v>
                </c:pt>
                <c:pt idx="445">
                  <c:v>0.09102533416926582</c:v>
                </c:pt>
                <c:pt idx="446">
                  <c:v>0.040810049377861216</c:v>
                </c:pt>
                <c:pt idx="447">
                  <c:v>-0.009326208551579583</c:v>
                </c:pt>
                <c:pt idx="448">
                  <c:v>-0.059201383021310706</c:v>
                </c:pt>
                <c:pt idx="449">
                  <c:v>-0.1086395066125903</c:v>
                </c:pt>
                <c:pt idx="450">
                  <c:v>-0.15747115841371784</c:v>
                </c:pt>
                <c:pt idx="451">
                  <c:v>-0.2055337891811463</c:v>
                </c:pt>
                <c:pt idx="452">
                  <c:v>-0.2526719216026658</c:v>
                </c:pt>
                <c:pt idx="453">
                  <c:v>-0.2987372354766831</c:v>
                </c:pt>
                <c:pt idx="454">
                  <c:v>-0.3435885498550049</c:v>
                </c:pt>
                <c:pt idx="455">
                  <c:v>-0.3870917160744864</c:v>
                </c:pt>
                <c:pt idx="456">
                  <c:v>-0.4291194370906084</c:v>
                </c:pt>
                <c:pt idx="457">
                  <c:v>-0.46955102959826617</c:v>
                </c:pt>
                <c:pt idx="458">
                  <c:v>-0.5082721460665219</c:v>
                </c:pt>
                <c:pt idx="459">
                  <c:v>-0.5451744740196498</c:v>
                </c:pt>
                <c:pt idx="460">
                  <c:v>-0.5801554296713791</c:v>
                </c:pt>
                <c:pt idx="461">
                  <c:v>-0.6131178623774654</c:v>
                </c:pt>
                <c:pt idx="462">
                  <c:v>-0.6439697853374367</c:v>
                </c:pt>
                <c:pt idx="463">
                  <c:v>-0.6726241465819517</c:v>
                </c:pt>
                <c:pt idx="464">
                  <c:v>-0.6989986525676382</c:v>
                </c:pt>
                <c:pt idx="465">
                  <c:v>-0.723015654713099</c:v>
                </c:pt>
                <c:pt idx="466">
                  <c:v>-0.7446021069999061</c:v>
                </c:pt>
                <c:pt idx="467">
                  <c:v>-0.7636896003868907</c:v>
                </c:pt>
                <c:pt idx="468">
                  <c:v>-0.7802144773036763</c:v>
                </c:pt>
                <c:pt idx="469">
                  <c:v>-0.7941180269603804</c:v>
                </c:pt>
                <c:pt idx="470">
                  <c:v>-0.8053467596948971</c:v>
                </c:pt>
                <c:pt idx="471">
                  <c:v>-0.8138527561359786</c:v>
                </c:pt>
                <c:pt idx="472">
                  <c:v>-0.819594084645582</c:v>
                </c:pt>
                <c:pt idx="473">
                  <c:v>-0.822535278369874</c:v>
                </c:pt>
                <c:pt idx="474">
                  <c:v>-0.8226478613221082</c:v>
                </c:pt>
                <c:pt idx="475">
                  <c:v>-0.8199109112835443</c:v>
                </c:pt>
                <c:pt idx="476">
                  <c:v>-0.8143116459750841</c:v>
                </c:pt>
                <c:pt idx="477">
                  <c:v>-0.8058460179493186</c:v>
                </c:pt>
                <c:pt idx="478">
                  <c:v>-0.7945193029992109</c:v>
                </c:pt>
                <c:pt idx="479">
                  <c:v>-0.7803466665864659</c:v>
                </c:pt>
                <c:pt idx="480">
                  <c:v>-0.7633536928622103</c:v>
                </c:pt>
                <c:pt idx="481">
                  <c:v>-0.7435768612791204</c:v>
                </c:pt>
                <c:pt idx="482">
                  <c:v>-0.7210639565638515</c:v>
                </c:pt>
                <c:pt idx="483">
                  <c:v>-0.6958743989102649</c:v>
                </c:pt>
                <c:pt idx="484">
                  <c:v>-0.6680794826393454</c:v>
                </c:pt>
                <c:pt idx="485">
                  <c:v>-0.6377625132165431</c:v>
                </c:pt>
                <c:pt idx="486">
                  <c:v>-0.6050188343819634</c:v>
                </c:pt>
                <c:pt idx="487">
                  <c:v>-0.5699557391894902</c:v>
                </c:pt>
                <c:pt idx="488">
                  <c:v>-0.532692260920469</c:v>
                </c:pt>
                <c:pt idx="489">
                  <c:v>-0.4933588420867605</c:v>
                </c:pt>
                <c:pt idx="490">
                  <c:v>-0.45209688201662157</c:v>
                </c:pt>
                <c:pt idx="491">
                  <c:v>-0.40905816577493764</c:v>
                </c:pt>
                <c:pt idx="492">
                  <c:v>-0.36440417935808145</c:v>
                </c:pt>
                <c:pt idx="493">
                  <c:v>-0.3183053181766931</c:v>
                </c:pt>
                <c:pt idx="494">
                  <c:v>-0.27093999775391947</c:v>
                </c:pt>
                <c:pt idx="495">
                  <c:v>-0.22249367728329525</c:v>
                </c:pt>
                <c:pt idx="496">
                  <c:v>-0.17315780817571508</c:v>
                </c:pt>
                <c:pt idx="497">
                  <c:v>-0.12312872095074583</c:v>
                </c:pt>
                <c:pt idx="498">
                  <c:v>-0.07260646477199145</c:v>
                </c:pt>
                <c:pt idx="499">
                  <c:v>-0.02179361457406572</c:v>
                </c:pt>
                <c:pt idx="500">
                  <c:v>0.029105938928527135</c:v>
                </c:pt>
                <c:pt idx="501">
                  <c:v>0.07988820102426397</c:v>
                </c:pt>
                <c:pt idx="502">
                  <c:v>0.13035027151838918</c:v>
                </c:pt>
                <c:pt idx="503">
                  <c:v>0.18029151547212885</c:v>
                </c:pt>
                <c:pt idx="504">
                  <c:v>0.22951469248920436</c:v>
                </c:pt>
                <c:pt idx="505">
                  <c:v>0.277827031947422</c:v>
                </c:pt>
                <c:pt idx="506">
                  <c:v>0.3250412428691009</c:v>
                </c:pt>
                <c:pt idx="507">
                  <c:v>0.3709764486074522</c:v>
                </c:pt>
                <c:pt idx="508">
                  <c:v>0.41545903816055707</c:v>
                </c:pt>
                <c:pt idx="509">
                  <c:v>0.45832342767157813</c:v>
                </c:pt>
                <c:pt idx="510">
                  <c:v>0.49941272749286747</c:v>
                </c:pt>
                <c:pt idx="511">
                  <c:v>0.538579312041595</c:v>
                </c:pt>
                <c:pt idx="512">
                  <c:v>0.5756852915145061</c:v>
                </c:pt>
                <c:pt idx="513">
                  <c:v>0.6106028863196519</c:v>
                </c:pt>
                <c:pt idx="514">
                  <c:v>0.6432147067856424</c:v>
                </c:pt>
                <c:pt idx="515">
                  <c:v>0.6734139422891655</c:v>
                </c:pt>
                <c:pt idx="516">
                  <c:v>0.7011044653677585</c:v>
                </c:pt>
                <c:pt idx="517">
                  <c:v>0.7262008576298206</c:v>
                </c:pt>
                <c:pt idx="518">
                  <c:v>0.7486283653150373</c:v>
                </c:pt>
                <c:pt idx="519">
                  <c:v>0.7683227931782649</c:v>
                </c:pt>
                <c:pt idx="520">
                  <c:v>0.7852303459564177</c:v>
                </c:pt>
                <c:pt idx="521">
                  <c:v>0.7993074270244891</c:v>
                </c:pt>
                <c:pt idx="522">
                  <c:v>0.8105204039525914</c:v>
                </c:pt>
                <c:pt idx="523">
                  <c:v>0.8188453505453948</c:v>
                </c:pt>
                <c:pt idx="524">
                  <c:v>0.8242677745884397</c:v>
                </c:pt>
                <c:pt idx="525">
                  <c:v>0.8267823399573135</c:v>
                </c:pt>
                <c:pt idx="526">
                  <c:v>0.8263925909849515</c:v>
                </c:pt>
                <c:pt idx="527">
                  <c:v>0.8231106860526846</c:v>
                </c:pt>
                <c:pt idx="528">
                  <c:v>0.8169571462988181</c:v>
                </c:pt>
                <c:pt idx="529">
                  <c:v>0.8079606241539165</c:v>
                </c:pt>
                <c:pt idx="530">
                  <c:v>0.7961576951459898</c:v>
                </c:pt>
                <c:pt idx="531">
                  <c:v>0.7815926751040853</c:v>
                </c:pt>
                <c:pt idx="532">
                  <c:v>0.7643174635584729</c:v>
                </c:pt>
                <c:pt idx="533">
                  <c:v>0.7443914128225073</c:v>
                </c:pt>
                <c:pt idx="534">
                  <c:v>0.7218812209771093</c:v>
                </c:pt>
                <c:pt idx="535">
                  <c:v>0.6968608457936736</c:v>
                </c:pt>
                <c:pt idx="536">
                  <c:v>0.669411435552714</c:v>
                </c:pt>
                <c:pt idx="537">
                  <c:v>0.6396212717683433</c:v>
                </c:pt>
                <c:pt idx="538">
                  <c:v>0.6075857180339308</c:v>
                </c:pt>
                <c:pt idx="539">
                  <c:v>0.5734071685792319</c:v>
                </c:pt>
                <c:pt idx="540">
                  <c:v>0.5371949896869713</c:v>
                </c:pt>
                <c:pt idx="541">
                  <c:v>0.4990654468658598</c:v>
                </c:pt>
                <c:pt idx="542">
                  <c:v>0.45914161062133196</c:v>
                </c:pt>
                <c:pt idx="543">
                  <c:v>0.41755323380434123</c:v>
                </c:pt>
                <c:pt idx="544">
                  <c:v>0.3744365938472667</c:v>
                </c:pt>
                <c:pt idx="545">
                  <c:v>0.32993429370501987</c:v>
                </c:pt>
                <c:pt idx="546">
                  <c:v>0.284195015995413</c:v>
                </c:pt>
                <c:pt idx="547">
                  <c:v>0.23737322565875435</c:v>
                </c:pt>
                <c:pt idx="548">
                  <c:v>0.18962881741226476</c:v>
                </c:pt>
                <c:pt idx="549">
                  <c:v>0.1411267053373752</c:v>
                </c:pt>
                <c:pt idx="550">
                  <c:v>0.09203635308225444</c:v>
                </c:pt>
                <c:pt idx="551">
                  <c:v>0.042531244361499174</c:v>
                </c:pt>
                <c:pt idx="552">
                  <c:v>-0.0072117053376405255</c:v>
                </c:pt>
                <c:pt idx="553">
                  <c:v>-0.057012793705529696</c:v>
                </c:pt>
                <c:pt idx="554">
                  <c:v>-0.10669022987952714</c:v>
                </c:pt>
                <c:pt idx="555">
                  <c:v>-0.1560608815482391</c:v>
                </c:pt>
                <c:pt idx="556">
                  <c:v>-0.20494106533795775</c:v>
                </c:pt>
                <c:pt idx="557">
                  <c:v>-0.2531473739612994</c:v>
                </c:pt>
                <c:pt idx="558">
                  <c:v>-0.30049753276214036</c:v>
                </c:pt>
                <c:pt idx="559">
                  <c:v>-0.3468112775836765</c:v>
                </c:pt>
                <c:pt idx="560">
                  <c:v>-0.3919112453317776</c:v>
                </c:pt>
                <c:pt idx="561">
                  <c:v>-0.43562386821420684</c:v>
                </c:pt>
                <c:pt idx="562">
                  <c:v>-0.47778026241444366</c:v>
                </c:pt>
                <c:pt idx="563">
                  <c:v>-0.5182171019097015</c:v>
                </c:pt>
                <c:pt idx="564">
                  <c:v>-0.5567774682653924</c:v>
                </c:pt>
                <c:pt idx="565">
                  <c:v>-0.5933116675281637</c:v>
                </c:pt>
                <c:pt idx="566">
                  <c:v>-0.6276780057885792</c:v>
                </c:pt>
                <c:pt idx="567">
                  <c:v>-0.6597435155811101</c:v>
                </c:pt>
                <c:pt idx="568">
                  <c:v>-0.6893846260188996</c:v>
                </c:pt>
                <c:pt idx="569">
                  <c:v>-0.7164877704067607</c:v>
                </c:pt>
                <c:pt idx="570">
                  <c:v>-0.7409499260188046</c:v>
                </c:pt>
                <c:pt idx="571">
                  <c:v>-0.7626790817460632</c:v>
                </c:pt>
                <c:pt idx="572">
                  <c:v>-0.7815946303922798</c:v>
                </c:pt>
                <c:pt idx="573">
                  <c:v>-0.7976276834998187</c:v>
                </c:pt>
                <c:pt idx="574">
                  <c:v>-0.8107213076993318</c:v>
                </c:pt>
                <c:pt idx="575">
                  <c:v>-0.8208306826736528</c:v>
                </c:pt>
                <c:pt idx="576">
                  <c:v>-0.827923181886458</c:v>
                </c:pt>
                <c:pt idx="577">
                  <c:v>-0.8319783782288956</c:v>
                </c:pt>
                <c:pt idx="578">
                  <c:v>-0.8329879776637235</c:v>
                </c:pt>
                <c:pt idx="579">
                  <c:v>-0.8309556847797032</c:v>
                </c:pt>
                <c:pt idx="580">
                  <c:v>-0.8258970048946978</c:v>
                </c:pt>
                <c:pt idx="581">
                  <c:v>-0.8178389879524341</c:v>
                </c:pt>
                <c:pt idx="582">
                  <c:v>-0.8068199199364523</c:v>
                </c:pt>
                <c:pt idx="583">
                  <c:v>-0.7928889678696404</c:v>
                </c:pt>
                <c:pt idx="584">
                  <c:v>-0.7761057846763149</c:v>
                </c:pt>
                <c:pt idx="585">
                  <c:v>-0.7565400802565126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Sheet1!$C$32:$C$617</c:f>
              <c:strCache/>
            </c:strRef>
          </c:xVal>
          <c:yVal>
            <c:numRef>
              <c:f>Sheet1!$F$32:$F$617</c:f>
              <c:numCache>
                <c:ptCount val="586"/>
                <c:pt idx="0">
                  <c:v>0</c:v>
                </c:pt>
                <c:pt idx="1">
                  <c:v>-0.40000000000000013</c:v>
                </c:pt>
                <c:pt idx="2">
                  <c:v>-0.5130096220453569</c:v>
                </c:pt>
                <c:pt idx="3">
                  <c:v>-0.6111223079929228</c:v>
                </c:pt>
                <c:pt idx="4">
                  <c:v>-0.6961462564382154</c:v>
                </c:pt>
                <c:pt idx="5">
                  <c:v>-0.766391257489542</c:v>
                </c:pt>
                <c:pt idx="6">
                  <c:v>-0.820522398930874</c:v>
                </c:pt>
                <c:pt idx="7">
                  <c:v>-0.8575835532991093</c:v>
                </c:pt>
                <c:pt idx="8">
                  <c:v>-0.877011933616279</c:v>
                </c:pt>
                <c:pt idx="9">
                  <c:v>-0.878643557213314</c:v>
                </c:pt>
                <c:pt idx="10">
                  <c:v>-0.8627096645483102</c:v>
                </c:pt>
                <c:pt idx="11">
                  <c:v>-0.8298243424455182</c:v>
                </c:pt>
                <c:pt idx="12">
                  <c:v>-0.7809637942978465</c:v>
                </c:pt>
                <c:pt idx="13">
                  <c:v>-0.7174378793171521</c:v>
                </c:pt>
                <c:pt idx="14">
                  <c:v>-0.6408547050982127</c:v>
                </c:pt>
                <c:pt idx="15">
                  <c:v>-0.5530791992608148</c:v>
                </c:pt>
                <c:pt idx="16">
                  <c:v>-0.45618670395427235</c:v>
                </c:pt>
                <c:pt idx="17">
                  <c:v>-0.352412729335051</c:v>
                </c:pt>
                <c:pt idx="18">
                  <c:v>-0.24410006716572097</c:v>
                </c:pt>
                <c:pt idx="19">
                  <c:v>-0.133644502480809</c:v>
                </c:pt>
                <c:pt idx="20">
                  <c:v>-0.023440369524151294</c:v>
                </c:pt>
                <c:pt idx="21">
                  <c:v>0.08417282176745039</c:v>
                </c:pt>
                <c:pt idx="22">
                  <c:v>0.18696150960087715</c:v>
                </c:pt>
                <c:pt idx="23">
                  <c:v>0.2828458481321351</c:v>
                </c:pt>
                <c:pt idx="24">
                  <c:v>0.36994310919292317</c:v>
                </c:pt>
                <c:pt idx="25">
                  <c:v>0.44660582510837565</c:v>
                </c:pt>
                <c:pt idx="26">
                  <c:v>0.5114539148779473</c:v>
                </c:pt>
                <c:pt idx="27">
                  <c:v>0.5634001856022907</c:v>
                </c:pt>
                <c:pt idx="28">
                  <c:v>0.601668761520399</c:v>
                </c:pt>
                <c:pt idx="29">
                  <c:v>0.6258061605585502</c:v>
                </c:pt>
                <c:pt idx="30">
                  <c:v>0.6356849089837148</c:v>
                </c:pt>
                <c:pt idx="31">
                  <c:v>0.6314997546994112</c:v>
                </c:pt>
                <c:pt idx="32">
                  <c:v>0.6137567051116549</c:v>
                </c:pt>
                <c:pt idx="33">
                  <c:v>0.5832552726908964</c:v>
                </c:pt>
                <c:pt idx="34">
                  <c:v>0.5410644569792837</c:v>
                </c:pt>
                <c:pt idx="35">
                  <c:v>0.48849312278184503</c:v>
                </c:pt>
                <c:pt idx="36">
                  <c:v>0.427055547962452</c:v>
                </c:pt>
                <c:pt idx="37">
                  <c:v>0.35843300840750086</c:v>
                </c:pt>
                <c:pt idx="38">
                  <c:v>0.28443234057044303</c:v>
                </c:pt>
                <c:pt idx="39">
                  <c:v>0.20694247232888568</c:v>
                </c:pt>
                <c:pt idx="40">
                  <c:v>0.12788993996343934</c:v>
                </c:pt>
                <c:pt idx="41">
                  <c:v>0.049194412730576786</c:v>
                </c:pt>
                <c:pt idx="42">
                  <c:v>-0.027274772892700416</c:v>
                </c:pt>
                <c:pt idx="43">
                  <c:v>-0.09974010879763995</c:v>
                </c:pt>
                <c:pt idx="44">
                  <c:v>-0.16655454259091684</c:v>
                </c:pt>
                <c:pt idx="45">
                  <c:v>-0.22623642008610867</c:v>
                </c:pt>
                <c:pt idx="46">
                  <c:v>-0.27750002463731976</c:v>
                </c:pt>
                <c:pt idx="47">
                  <c:v>-0.3192811076475001</c:v>
                </c:pt>
                <c:pt idx="48">
                  <c:v>-0.3507569287382229</c:v>
                </c:pt>
                <c:pt idx="49">
                  <c:v>-0.3713604567316499</c:v>
                </c:pt>
                <c:pt idx="50">
                  <c:v>-0.3807885206242274</c:v>
                </c:pt>
                <c:pt idx="51">
                  <c:v>-0.37900383991870995</c:v>
                </c:pt>
                <c:pt idx="52">
                  <c:v>-0.3662310028313379</c:v>
                </c:pt>
                <c:pt idx="53">
                  <c:v>-0.3429465958925456</c:v>
                </c:pt>
                <c:pt idx="54">
                  <c:v>-0.3098638163523108</c:v>
                </c:pt>
                <c:pt idx="55">
                  <c:v>-0.26791201684045013</c:v>
                </c:pt>
                <c:pt idx="56">
                  <c:v>-0.21821173744627448</c:v>
                </c:pt>
                <c:pt idx="57">
                  <c:v>-0.16204587162315565</c:v>
                </c:pt>
                <c:pt idx="58">
                  <c:v>-0.10082768730974012</c:v>
                </c:pt>
                <c:pt idx="59">
                  <c:v>-0.0360664820079335</c:v>
                </c:pt>
                <c:pt idx="60">
                  <c:v>0.03066831069165743</c:v>
                </c:pt>
                <c:pt idx="61">
                  <c:v>0.09778372601701735</c:v>
                </c:pt>
                <c:pt idx="62">
                  <c:v>0.1636997468107919</c:v>
                </c:pt>
                <c:pt idx="63">
                  <c:v>0.22688483710185225</c:v>
                </c:pt>
                <c:pt idx="64">
                  <c:v>0.2858897478567687</c:v>
                </c:pt>
                <c:pt idx="65">
                  <c:v>0.3393788657599144</c:v>
                </c:pt>
                <c:pt idx="66">
                  <c:v>0.3861584447223603</c:v>
                </c:pt>
                <c:pt idx="67">
                  <c:v>0.42520114224062194</c:v>
                </c:pt>
                <c:pt idx="68">
                  <c:v>0.45566637660811354</c:v>
                </c:pt>
                <c:pt idx="69">
                  <c:v>0.4769161239979974</c:v>
                </c:pt>
                <c:pt idx="70">
                  <c:v>0.4885258840971599</c:v>
                </c:pt>
                <c:pt idx="71">
                  <c:v>0.4902906566856427</c:v>
                </c:pt>
                <c:pt idx="72">
                  <c:v>0.4822258866897362</c:v>
                </c:pt>
                <c:pt idx="73">
                  <c:v>0.46456344917320636</c:v>
                </c:pt>
                <c:pt idx="74">
                  <c:v>0.4377428559289689</c:v>
                </c:pt>
                <c:pt idx="75">
                  <c:v>0.4023979693837604</c:v>
                </c:pt>
                <c:pt idx="76">
                  <c:v>0.35933960520537434</c:v>
                </c:pt>
                <c:pt idx="77">
                  <c:v>0.309534490310276</c:v>
                </c:pt>
                <c:pt idx="78">
                  <c:v>0.2540811161839728</c:v>
                </c:pt>
                <c:pt idx="79">
                  <c:v>0.1941830871270585</c:v>
                </c:pt>
                <c:pt idx="80">
                  <c:v>0.131120608136507</c:v>
                </c:pt>
                <c:pt idx="81">
                  <c:v>0.0662207868838666</c:v>
                </c:pt>
                <c:pt idx="82">
                  <c:v>0.0008274382778522132</c:v>
                </c:pt>
                <c:pt idx="83">
                  <c:v>-0.06372892162227489</c:v>
                </c:pt>
                <c:pt idx="84">
                  <c:v>-0.12616022271017313</c:v>
                </c:pt>
                <c:pt idx="85">
                  <c:v>-0.18524849119279513</c:v>
                </c:pt>
                <c:pt idx="86">
                  <c:v>-0.2398714110652156</c:v>
                </c:pt>
                <c:pt idx="87">
                  <c:v>-0.2890252626358124</c:v>
                </c:pt>
                <c:pt idx="88">
                  <c:v>-0.3318447730367423</c:v>
                </c:pt>
                <c:pt idx="89">
                  <c:v>-0.3676194918171597</c:v>
                </c:pt>
                <c:pt idx="90">
                  <c:v>-0.3958063901122865</c:v>
                </c:pt>
                <c:pt idx="91">
                  <c:v>-0.41603847245344266</c:v>
                </c:pt>
                <c:pt idx="92">
                  <c:v>-0.42812928389763694</c:v>
                </c:pt>
                <c:pt idx="93">
                  <c:v>-0.43207328964729697</c:v>
                </c:pt>
                <c:pt idx="94">
                  <c:v>-0.4280421975587737</c:v>
                </c:pt>
                <c:pt idx="95">
                  <c:v>-0.416377383828743</c:v>
                </c:pt>
                <c:pt idx="96">
                  <c:v>-0.39757866674087816</c:v>
                </c:pt>
                <c:pt idx="97">
                  <c:v>-0.37228975084739113</c:v>
                </c:pt>
                <c:pt idx="98">
                  <c:v>-0.341280732741163</c:v>
                </c:pt>
                <c:pt idx="99">
                  <c:v>-0.30542811826026384</c:v>
                </c:pt>
                <c:pt idx="100">
                  <c:v>-0.2656928484268609</c:v>
                </c:pt>
                <c:pt idx="101">
                  <c:v>-0.22309686679987473</c:v>
                </c:pt>
                <c:pt idx="102">
                  <c:v>-0.17869878364612068</c:v>
                </c:pt>
                <c:pt idx="103">
                  <c:v>-0.13356920213441104</c:v>
                </c:pt>
                <c:pt idx="104">
                  <c:v>-0.08876626865340553</c:v>
                </c:pt>
                <c:pt idx="105">
                  <c:v>-0.045311993659070016</c:v>
                </c:pt>
                <c:pt idx="106">
                  <c:v>-0.004169861761054716</c:v>
                </c:pt>
                <c:pt idx="107">
                  <c:v>0.033775789092237996</c:v>
                </c:pt>
                <c:pt idx="108">
                  <c:v>0.0677381883890329</c:v>
                </c:pt>
                <c:pt idx="109">
                  <c:v>0.09704398054749075</c:v>
                </c:pt>
                <c:pt idx="110">
                  <c:v>0.12114619089899492</c:v>
                </c:pt>
                <c:pt idx="111">
                  <c:v>0.13963407266379457</c:v>
                </c:pt>
                <c:pt idx="112">
                  <c:v>0.15223967216847312</c:v>
                </c:pt>
                <c:pt idx="113">
                  <c:v>0.1588410265610085</c:v>
                </c:pt>
                <c:pt idx="114">
                  <c:v>0.15946198576927478</c:v>
                </c:pt>
                <c:pt idx="115">
                  <c:v>0.15426872666971825</c:v>
                </c:pt>
                <c:pt idx="116">
                  <c:v>0.14356310069302441</c:v>
                </c:pt>
                <c:pt idx="117">
                  <c:v>0.1277730247996623</c:v>
                </c:pt>
                <c:pt idx="118">
                  <c:v>0.10744018844937014</c:v>
                </c:pt>
                <c:pt idx="119">
                  <c:v>0.08320540456676417</c:v>
                </c:pt>
                <c:pt idx="120">
                  <c:v>0.055791979461102204</c:v>
                </c:pt>
                <c:pt idx="121">
                  <c:v>0.02598751429284024</c:v>
                </c:pt>
                <c:pt idx="122">
                  <c:v>-0.0053754216793197585</c:v>
                </c:pt>
                <c:pt idx="123">
                  <c:v>-0.03743928862454582</c:v>
                </c:pt>
                <c:pt idx="124">
                  <c:v>-0.06934178040064837</c:v>
                </c:pt>
                <c:pt idx="125">
                  <c:v>-0.10023577548873724</c:v>
                </c:pt>
                <c:pt idx="126">
                  <c:v>-0.1293085888012559</c:v>
                </c:pt>
                <c:pt idx="127">
                  <c:v>-0.15580010259222588</c:v>
                </c:pt>
                <c:pt idx="128">
                  <c:v>-0.17901938777333146</c:v>
                </c:pt>
                <c:pt idx="129">
                  <c:v>-0.198359468146184</c:v>
                </c:pt>
                <c:pt idx="130">
                  <c:v>-0.21330992832019569</c:v>
                </c:pt>
                <c:pt idx="131">
                  <c:v>-0.22346712017912154</c:v>
                </c:pt>
                <c:pt idx="132">
                  <c:v>-0.22854178136107747</c:v>
                </c:pt>
                <c:pt idx="133">
                  <c:v>-0.22836394092372989</c:v>
                </c:pt>
                <c:pt idx="134">
                  <c:v>-0.22288505073188603</c:v>
                </c:pt>
                <c:pt idx="135">
                  <c:v>-0.2121773446720252</c:v>
                </c:pt>
                <c:pt idx="136">
                  <c:v>-0.1964304901334677</c:v>
                </c:pt>
                <c:pt idx="137">
                  <c:v>-0.17594565591937947</c:v>
                </c:pt>
                <c:pt idx="138">
                  <c:v>-0.15112717656782337</c:v>
                </c:pt>
                <c:pt idx="139">
                  <c:v>-0.12247204379096827</c:v>
                </c:pt>
                <c:pt idx="140">
                  <c:v>-0.0905575003331816</c:v>
                </c:pt>
                <c:pt idx="141">
                  <c:v>-0.05602704911783385</c:v>
                </c:pt>
                <c:pt idx="142">
                  <c:v>-0.01957522038436532</c:v>
                </c:pt>
                <c:pt idx="143">
                  <c:v>0.018068538914778554</c:v>
                </c:pt>
                <c:pt idx="144">
                  <c:v>0.05615647621372566</c:v>
                </c:pt>
                <c:pt idx="145">
                  <c:v>0.09393926343687664</c:v>
                </c:pt>
                <c:pt idx="146">
                  <c:v>0.13068246902279412</c:v>
                </c:pt>
                <c:pt idx="147">
                  <c:v>0.16568240758891606</c:v>
                </c:pt>
                <c:pt idx="148">
                  <c:v>0.19828102371311684</c:v>
                </c:pt>
                <c:pt idx="149">
                  <c:v>0.22787949439844568</c:v>
                </c:pt>
                <c:pt idx="150">
                  <c:v>0.2539502694435152</c:v>
                </c:pt>
                <c:pt idx="151">
                  <c:v>0.27604730926025955</c:v>
                </c:pt>
                <c:pt idx="152">
                  <c:v>0.2938143246502074</c:v>
                </c:pt>
                <c:pt idx="153">
                  <c:v>0.3069908715713533</c:v>
                </c:pt>
                <c:pt idx="154">
                  <c:v>0.3154162048421373</c:v>
                </c:pt>
                <c:pt idx="155">
                  <c:v>0.31903084684699523</c:v>
                </c:pt>
                <c:pt idx="156">
                  <c:v>0.3178758794344716</c:v>
                </c:pt>
                <c:pt idx="157">
                  <c:v>0.3120900181614602</c:v>
                </c:pt>
                <c:pt idx="158">
                  <c:v>0.3019045767112958</c:v>
                </c:pt>
                <c:pt idx="159">
                  <c:v>0.28763647464728903</c:v>
                </c:pt>
                <c:pt idx="160">
                  <c:v>0.26967948269997166</c:v>
                </c:pt>
                <c:pt idx="161">
                  <c:v>0.24849393568338418</c:v>
                </c:pt>
                <c:pt idx="162">
                  <c:v>0.2245951731823893</c:v>
                </c:pt>
                <c:pt idx="163">
                  <c:v>0.1985409917832095</c:v>
                </c:pt>
                <c:pt idx="164">
                  <c:v>0.17091840942230374</c:v>
                </c:pt>
                <c:pt idx="165">
                  <c:v>0.1423300521545955</c:v>
                </c:pt>
                <c:pt idx="166">
                  <c:v>0.11338047620531</c:v>
                </c:pt>
                <c:pt idx="167">
                  <c:v>0.08466273364722143</c:v>
                </c:pt>
                <c:pt idx="168">
                  <c:v>0.05674547867203772</c:v>
                </c:pt>
                <c:pt idx="169">
                  <c:v>0.030160893585673976</c:v>
                </c:pt>
                <c:pt idx="170">
                  <c:v>0.005393689875251129</c:v>
                </c:pt>
                <c:pt idx="171">
                  <c:v>-0.017128589382206183</c:v>
                </c:pt>
                <c:pt idx="172">
                  <c:v>-0.03704377311941609</c:v>
                </c:pt>
                <c:pt idx="173">
                  <c:v>-0.05406161655697045</c:v>
                </c:pt>
                <c:pt idx="174">
                  <c:v>-0.06796859094090518</c:v>
                </c:pt>
                <c:pt idx="175">
                  <c:v>-0.07863083546709732</c:v>
                </c:pt>
                <c:pt idx="176">
                  <c:v>-0.0859952409232817</c:v>
                </c:pt>
                <c:pt idx="177">
                  <c:v>-0.09008867726061734</c:v>
                </c:pt>
                <c:pt idx="178">
                  <c:v>-0.09101541890712361</c:v>
                </c:pt>
                <c:pt idx="179">
                  <c:v>-0.08895286123906396</c:v>
                </c:pt>
                <c:pt idx="180">
                  <c:v>-0.08414565837963701</c:v>
                </c:pt>
                <c:pt idx="181">
                  <c:v>-0.07689844562327695</c:v>
                </c:pt>
                <c:pt idx="182">
                  <c:v>-0.06756733861108698</c:v>
                </c:pt>
                <c:pt idx="183">
                  <c:v>-0.05655042534007984</c:v>
                </c:pt>
                <c:pt idx="184">
                  <c:v>-0.044277485728275105</c:v>
                </c:pt>
                <c:pt idx="185">
                  <c:v>-0.031199186459521546</c:v>
                </c:pt>
                <c:pt idx="186">
                  <c:v>-0.017776006009100717</c:v>
                </c:pt>
                <c:pt idx="187">
                  <c:v>-0.004467146051640156</c:v>
                </c:pt>
                <c:pt idx="188">
                  <c:v>0.008280319042731243</c:v>
                </c:pt>
                <c:pt idx="189">
                  <c:v>0.02004181299973873</c:v>
                </c:pt>
                <c:pt idx="190">
                  <c:v>0.030424922431766005</c:v>
                </c:pt>
                <c:pt idx="191">
                  <c:v>0.039078149487247804</c:v>
                </c:pt>
                <c:pt idx="192">
                  <c:v>0.045698570632180524</c:v>
                </c:pt>
                <c:pt idx="193">
                  <c:v>0.050038247889675425</c:v>
                </c:pt>
                <c:pt idx="194">
                  <c:v>0.05190926985421018</c:v>
                </c:pt>
                <c:pt idx="195">
                  <c:v>0.05118733297378775</c:v>
                </c:pt>
                <c:pt idx="196">
                  <c:v>0.047813808168094385</c:v>
                </c:pt>
                <c:pt idx="197">
                  <c:v>0.041796273019404806</c:v>
                </c:pt>
                <c:pt idx="198">
                  <c:v>0.03320752473298</c:v>
                </c:pt>
                <c:pt idx="199">
                  <c:v>0.022183123031998875</c:v>
                </c:pt>
                <c:pt idx="200">
                  <c:v>0.008917544382708087</c:v>
                </c:pt>
                <c:pt idx="201">
                  <c:v>-0.0063409412542981825</c:v>
                </c:pt>
                <c:pt idx="202">
                  <c:v>-0.023296533206350944</c:v>
                </c:pt>
                <c:pt idx="203">
                  <c:v>-0.04161314132021865</c:v>
                </c:pt>
                <c:pt idx="204">
                  <c:v>-0.060922425468639685</c:v>
                </c:pt>
                <c:pt idx="205">
                  <c:v>-0.08083243847565003</c:v>
                </c:pt>
                <c:pt idx="206">
                  <c:v>-0.10093666757839437</c:v>
                </c:pt>
                <c:pt idx="207">
                  <c:v>-0.120823264311678</c:v>
                </c:pt>
                <c:pt idx="208">
                  <c:v>-0.14008425229284793</c:v>
                </c:pt>
                <c:pt idx="209">
                  <c:v>-0.15832450671789833</c:v>
                </c:pt>
                <c:pt idx="210">
                  <c:v>-0.1751703082689564</c:v>
                </c:pt>
                <c:pt idx="211">
                  <c:v>-0.1902772872934686</c:v>
                </c:pt>
                <c:pt idx="212">
                  <c:v>-0.203337591170747</c:v>
                </c:pt>
                <c:pt idx="213">
                  <c:v>-0.21408612827564788</c:v>
                </c:pt>
                <c:pt idx="214">
                  <c:v>-0.2223057653569036</c:v>
                </c:pt>
                <c:pt idx="215">
                  <c:v>-0.22783138088809507</c:v>
                </c:pt>
                <c:pt idx="216">
                  <c:v>-0.23055270439999986</c:v>
                </c:pt>
                <c:pt idx="217">
                  <c:v>-0.2304159003147429</c:v>
                </c:pt>
                <c:pt idx="218">
                  <c:v>-0.22742388371387712</c:v>
                </c:pt>
                <c:pt idx="219">
                  <c:v>-0.22163538412659056</c:v>
                </c:pt>
                <c:pt idx="220">
                  <c:v>-0.21316280118119946</c:v>
                </c:pt>
                <c:pt idx="221">
                  <c:v>-0.20216892221567317</c:v>
                </c:pt>
                <c:pt idx="222">
                  <c:v>-0.18886259612898582</c:v>
                </c:pt>
                <c:pt idx="223">
                  <c:v>-0.17349347936961879</c:v>
                </c:pt>
                <c:pt idx="224">
                  <c:v>-0.15634598856277226</c:v>
                </c:pt>
                <c:pt idx="225">
                  <c:v>-0.13773260951189692</c:v>
                </c:pt>
                <c:pt idx="226">
                  <c:v>-0.11798672389394343</c:v>
                </c:pt>
                <c:pt idx="227">
                  <c:v>-0.0974551227092012</c:v>
                </c:pt>
                <c:pt idx="228">
                  <c:v>-0.07649037934409403</c:v>
                </c:pt>
                <c:pt idx="229">
                  <c:v>-0.05544325494752539</c:v>
                </c:pt>
                <c:pt idx="230">
                  <c:v>-0.03465530478627116</c:v>
                </c:pt>
                <c:pt idx="231">
                  <c:v>-0.014451846496393667</c:v>
                </c:pt>
                <c:pt idx="232">
                  <c:v>0.00486456007032271</c:v>
                </c:pt>
                <c:pt idx="233">
                  <c:v>0.023019986075456578</c:v>
                </c:pt>
                <c:pt idx="234">
                  <c:v>0.03977424180774686</c:v>
                </c:pt>
                <c:pt idx="235">
                  <c:v>0.054925120960856715</c:v>
                </c:pt>
                <c:pt idx="236">
                  <c:v>0.0683117036737499</c:v>
                </c:pt>
                <c:pt idx="237">
                  <c:v>0.0798166635868108</c:v>
                </c:pt>
                <c:pt idx="238">
                  <c:v>0.08936754762132745</c:v>
                </c:pt>
                <c:pt idx="239">
                  <c:v>0.09693702090180512</c:v>
                </c:pt>
                <c:pt idx="240">
                  <c:v>0.10254209267140643</c:v>
                </c:pt>
                <c:pt idx="241">
                  <c:v>0.10624236167852674</c:v>
                </c:pt>
                <c:pt idx="242">
                  <c:v>0.10813734084330176</c:v>
                </c:pt>
                <c:pt idx="243">
                  <c:v>0.10836294059087159</c:v>
                </c:pt>
                <c:pt idx="244">
                  <c:v>0.10708720765606472</c:v>
                </c:pt>
                <c:pt idx="245">
                  <c:v>0.1045054310705017</c:v>
                </c:pt>
                <c:pt idx="246">
                  <c:v>0.1008347391496135</c:v>
                </c:pt>
                <c:pt idx="247">
                  <c:v>0.09630832038418635</c:v>
                </c:pt>
                <c:pt idx="248">
                  <c:v>0.09116940706087706</c:v>
                </c:pt>
                <c:pt idx="249">
                  <c:v>0.08566516311518729</c:v>
                </c:pt>
                <c:pt idx="250">
                  <c:v>0.0800406171593443</c:v>
                </c:pt>
                <c:pt idx="251">
                  <c:v>0.07453277789986734</c:v>
                </c:pt>
                <c:pt idx="252">
                  <c:v>0.06936506240901408</c:v>
                </c:pt>
                <c:pt idx="253">
                  <c:v>0.0647421581494173</c:v>
                </c:pt>
                <c:pt idx="254">
                  <c:v>0.06084542754044764</c:v>
                </c:pt>
                <c:pt idx="255">
                  <c:v>0.057828949518677786</c:v>
                </c:pt>
                <c:pt idx="256">
                  <c:v>0.05581627634780284</c:v>
                </c:pt>
                <c:pt idx="257">
                  <c:v>0.05489796627529919</c:v>
                </c:pt>
                <c:pt idx="258">
                  <c:v>0.05512993393888255</c:v>
                </c:pt>
                <c:pt idx="259">
                  <c:v>0.056532641135977446</c:v>
                </c:pt>
                <c:pt idx="260">
                  <c:v>0.05909113112945763</c:v>
                </c:pt>
                <c:pt idx="261">
                  <c:v>0.062755890513439</c:v>
                </c:pt>
                <c:pt idx="262">
                  <c:v>0.06744450422978254</c:v>
                </c:pt>
                <c:pt idx="263">
                  <c:v>0.07304405201084319</c:v>
                </c:pt>
                <c:pt idx="264">
                  <c:v>0.07941417869596434</c:v>
                </c:pt>
                <c:pt idx="265">
                  <c:v>0.0863907568569281</c:v>
                </c:pt>
                <c:pt idx="266">
                  <c:v>0.0937900482526518</c:v>
                </c:pt>
                <c:pt idx="267">
                  <c:v>0.10141326104509307</c:v>
                </c:pt>
                <c:pt idx="268">
                  <c:v>0.1090513926190887</c:v>
                </c:pt>
                <c:pt idx="269">
                  <c:v>0.11649024337181069</c:v>
                </c:pt>
                <c:pt idx="270">
                  <c:v>0.12351548502482468</c:v>
                </c:pt>
                <c:pt idx="271">
                  <c:v>0.12991766785462666</c:v>
                </c:pt>
                <c:pt idx="272">
                  <c:v>0.135497054667704</c:v>
                </c:pt>
                <c:pt idx="273">
                  <c:v>0.14006817523825865</c:v>
                </c:pt>
                <c:pt idx="274">
                  <c:v>0.14346400310246965</c:v>
                </c:pt>
                <c:pt idx="275">
                  <c:v>0.1455396668361577</c:v>
                </c:pt>
                <c:pt idx="276">
                  <c:v>0.14617561996442868</c:v>
                </c:pt>
                <c:pt idx="277">
                  <c:v>0.14528020715879375</c:v>
                </c:pt>
                <c:pt idx="278">
                  <c:v>0.14279157903783796</c:v>
                </c:pt>
                <c:pt idx="279">
                  <c:v>0.1386789233506462</c:v>
                </c:pt>
                <c:pt idx="280">
                  <c:v>0.13294299622527944</c:v>
                </c:pt>
                <c:pt idx="281">
                  <c:v>0.1256159531416987</c:v>
                </c:pt>
                <c:pt idx="282">
                  <c:v>0.11676049497930163</c:v>
                </c:pt>
                <c:pt idx="283">
                  <c:v>0.10646835954601666</c:v>
                </c:pt>
                <c:pt idx="284">
                  <c:v>0.09485820309218196</c:v>
                </c:pt>
                <c:pt idx="285">
                  <c:v>0.08207292914929201</c:v>
                </c:pt>
                <c:pt idx="286">
                  <c:v>0.06827653334592337</c:v>
                </c:pt>
                <c:pt idx="287">
                  <c:v>0.05365054241528716</c:v>
                </c:pt>
                <c:pt idx="288">
                  <c:v>0.03839013323840844</c:v>
                </c:pt>
                <c:pt idx="289">
                  <c:v>0.022700023328786283</c:v>
                </c:pt>
                <c:pt idx="290">
                  <c:v>0.00679022757226181</c:v>
                </c:pt>
                <c:pt idx="291">
                  <c:v>-0.00912822274667692</c:v>
                </c:pt>
                <c:pt idx="292">
                  <c:v>-0.024847503559764617</c:v>
                </c:pt>
                <c:pt idx="293">
                  <c:v>-0.04016707227169902</c:v>
                </c:pt>
                <c:pt idx="294">
                  <c:v>-0.05489750573780586</c:v>
                </c:pt>
                <c:pt idx="295">
                  <c:v>-0.06886402197347727</c:v>
                </c:pt>
                <c:pt idx="296">
                  <c:v>-0.0819096142009832</c:v>
                </c:pt>
                <c:pt idx="297">
                  <c:v>-0.09389773587216754</c:v>
                </c:pt>
                <c:pt idx="298">
                  <c:v>-0.10471448652431958</c:v>
                </c:pt>
                <c:pt idx="299">
                  <c:v>-0.11427026045643202</c:v>
                </c:pt>
                <c:pt idx="300">
                  <c:v>-0.12250083296427838</c:v>
                </c:pt>
                <c:pt idx="301">
                  <c:v>-0.12936787194704408</c:v>
                </c:pt>
                <c:pt idx="302">
                  <c:v>-0.13485887579531802</c:v>
                </c:pt>
                <c:pt idx="303">
                  <c:v>-0.138986551295478</c:v>
                </c:pt>
                <c:pt idx="304">
                  <c:v>-0.14178765755548817</c:v>
                </c:pt>
                <c:pt idx="305">
                  <c:v>-0.14332135340647023</c:v>
                </c:pt>
                <c:pt idx="306">
                  <c:v>-0.14366709612130846</c:v>
                </c:pt>
                <c:pt idx="307">
                  <c:v>-0.14292214840228723</c:v>
                </c:pt>
                <c:pt idx="308">
                  <c:v>-0.14119875824381456</c:v>
                </c:pt>
                <c:pt idx="309">
                  <c:v>-0.13862108232894343</c:v>
                </c:pt>
                <c:pt idx="310">
                  <c:v>-0.13532192796388187</c:v>
                </c:pt>
                <c:pt idx="311">
                  <c:v>-0.1314393911276469</c:v>
                </c:pt>
                <c:pt idx="312">
                  <c:v>-0.12711346899005171</c:v>
                </c:pt>
                <c:pt idx="313">
                  <c:v>-0.12248272424707929</c:v>
                </c:pt>
                <c:pt idx="314">
                  <c:v>-0.1176810758946486</c:v>
                </c:pt>
                <c:pt idx="315">
                  <c:v>-0.11283478670397518</c:v>
                </c:pt>
                <c:pt idx="316">
                  <c:v>-0.10805971180318807</c:v>
                </c:pt>
                <c:pt idx="317">
                  <c:v>-0.1034588655709281</c:v>
                </c:pt>
                <c:pt idx="318">
                  <c:v>-0.09912035569588484</c:v>
                </c:pt>
                <c:pt idx="319">
                  <c:v>-0.09511572396155177</c:v>
                </c:pt>
                <c:pt idx="320">
                  <c:v>-0.0914987233051523</c:v>
                </c:pt>
                <c:pt idx="321">
                  <c:v>-0.08830455021274575</c:v>
                </c:pt>
                <c:pt idx="322">
                  <c:v>-0.08554954079433041</c:v>
                </c:pt>
                <c:pt idx="323">
                  <c:v>-0.08323132817917411</c:v>
                </c:pt>
                <c:pt idx="324">
                  <c:v>-0.0813294484236452</c:v>
                </c:pt>
                <c:pt idx="325">
                  <c:v>-0.0798063721621135</c:v>
                </c:pt>
                <c:pt idx="326">
                  <c:v>-0.07860892997154068</c:v>
                </c:pt>
                <c:pt idx="327">
                  <c:v>-0.07767009105768896</c:v>
                </c:pt>
                <c:pt idx="328">
                  <c:v>-0.07691104757718548</c:v>
                </c:pt>
                <c:pt idx="329">
                  <c:v>-0.07624355082946971</c:v>
                </c:pt>
                <c:pt idx="330">
                  <c:v>-0.07557244080017439</c:v>
                </c:pt>
                <c:pt idx="331">
                  <c:v>-0.07479830719534308</c:v>
                </c:pt>
                <c:pt idx="332">
                  <c:v>-0.07382021822292617</c:v>
                </c:pt>
                <c:pt idx="333">
                  <c:v>-0.07253845296965944</c:v>
                </c:pt>
                <c:pt idx="334">
                  <c:v>-0.07085717426954935</c:v>
                </c:pt>
                <c:pt idx="335">
                  <c:v>-0.06868698141398677</c:v>
                </c:pt>
                <c:pt idx="336">
                  <c:v>-0.06594728583191992</c:v>
                </c:pt>
                <c:pt idx="337">
                  <c:v>-0.06256845786165466</c:v>
                </c:pt>
                <c:pt idx="338">
                  <c:v>-0.058493698808952194</c:v>
                </c:pt>
                <c:pt idx="339">
                  <c:v>-0.05368059948245334</c:v>
                </c:pt>
                <c:pt idx="340">
                  <c:v>-0.04810235414232372</c:v>
                </c:pt>
                <c:pt idx="341">
                  <c:v>-0.041748607103522926</c:v>
                </c:pt>
                <c:pt idx="342">
                  <c:v>-0.03462591790367756</c:v>
                </c:pt>
                <c:pt idx="343">
                  <c:v>-0.026757839775592852</c:v>
                </c:pt>
                <c:pt idx="344">
                  <c:v>-0.018184614954332462</c:v>
                </c:pt>
                <c:pt idx="345">
                  <c:v>-0.00896249890135481</c:v>
                </c:pt>
                <c:pt idx="346">
                  <c:v>0.0008372663442443862</c:v>
                </c:pt>
                <c:pt idx="347">
                  <c:v>0.011129801949999157</c:v>
                </c:pt>
                <c:pt idx="348">
                  <c:v>0.021818230703324115</c:v>
                </c:pt>
                <c:pt idx="349">
                  <c:v>0.0327955636744337</c:v>
                </c:pt>
                <c:pt idx="350">
                  <c:v>0.04394678988877937</c:v>
                </c:pt>
                <c:pt idx="351">
                  <c:v>0.05515112001018663</c:v>
                </c:pt>
                <c:pt idx="352">
                  <c:v>0.06628433244371734</c:v>
                </c:pt>
                <c:pt idx="353">
                  <c:v>0.07722116887806757</c:v>
                </c:pt>
                <c:pt idx="354">
                  <c:v>0.08783772610995194</c:v>
                </c:pt>
                <c:pt idx="355">
                  <c:v>0.09801379200902782</c:v>
                </c:pt>
                <c:pt idx="356">
                  <c:v>0.10763507564624142</c:v>
                </c:pt>
                <c:pt idx="357">
                  <c:v>0.11659528485128823</c:v>
                </c:pt>
                <c:pt idx="358">
                  <c:v>0.12479800869311919</c:v>
                </c:pt>
                <c:pt idx="359">
                  <c:v>0.1321583674777853</c:v>
                </c:pt>
                <c:pt idx="360">
                  <c:v>0.13860439869969776</c:v>
                </c:pt>
                <c:pt idx="361">
                  <c:v>0.1440781538203878</c:v>
                </c:pt>
                <c:pt idx="362">
                  <c:v>0.14853648762758953</c:v>
                </c:pt>
                <c:pt idx="363">
                  <c:v>0.15195152908410736</c:v>
                </c:pt>
                <c:pt idx="364">
                  <c:v>0.1543108298446667</c:v>
                </c:pt>
                <c:pt idx="365">
                  <c:v>0.15561719383454087</c:v>
                </c:pt>
                <c:pt idx="366">
                  <c:v>0.15588819828513778</c:v>
                </c:pt>
                <c:pt idx="367">
                  <c:v>0.15515542325592302</c:v>
                </c:pt>
                <c:pt idx="368">
                  <c:v>0.1534634127969725</c:v>
                </c:pt>
                <c:pt idx="369">
                  <c:v>0.1508683963943076</c:v>
                </c:pt>
                <c:pt idx="370">
                  <c:v>0.1474368040798122</c:v>
                </c:pt>
                <c:pt idx="371">
                  <c:v>0.14324361248679596</c:v>
                </c:pt>
                <c:pt idx="372">
                  <c:v>0.13837056211958954</c:v>
                </c:pt>
                <c:pt idx="373">
                  <c:v>0.13290428813123367</c:v>
                </c:pt>
                <c:pt idx="374">
                  <c:v>0.12693440794026078</c:v>
                </c:pt>
                <c:pt idx="375">
                  <c:v>0.12055160906132734</c:v>
                </c:pt>
                <c:pt idx="376">
                  <c:v>0.11384577959317743</c:v>
                </c:pt>
                <c:pt idx="377">
                  <c:v>0.10690422194065896</c:v>
                </c:pt>
                <c:pt idx="378">
                  <c:v>0.0998099876052676</c:v>
                </c:pt>
                <c:pt idx="379">
                  <c:v>0.09264036733947612</c:v>
                </c:pt>
                <c:pt idx="380">
                  <c:v>0.08546556671879724</c:v>
                </c:pt>
                <c:pt idx="381">
                  <c:v>0.07834759235120703</c:v>
                </c:pt>
                <c:pt idx="382">
                  <c:v>0.07133936863637341</c:v>
                </c:pt>
                <c:pt idx="383">
                  <c:v>0.0644840993357298</c:v>
                </c:pt>
                <c:pt idx="384">
                  <c:v>0.057814882352829444</c:v>
                </c:pt>
                <c:pt idx="385">
                  <c:v>0.051354580187555954</c:v>
                </c:pt>
                <c:pt idx="386">
                  <c:v>0.04511594265315444</c:v>
                </c:pt>
                <c:pt idx="387">
                  <c:v>0.0391019727627393</c:v>
                </c:pt>
                <c:pt idx="388">
                  <c:v>0.03330652132657355</c:v>
                </c:pt>
                <c:pt idx="389">
                  <c:v>0.027715090868019487</c:v>
                </c:pt>
                <c:pt idx="390">
                  <c:v>0.022305825067576945</c:v>
                </c:pt>
                <c:pt idx="391">
                  <c:v>0.017050656170252323</c:v>
                </c:pt>
                <c:pt idx="392">
                  <c:v>0.01191657971474723</c:v>
                </c:pt>
                <c:pt idx="393">
                  <c:v>0.006867023620065318</c:v>
                </c:pt>
                <c:pt idx="394">
                  <c:v>0.001863277134379334</c:v>
                </c:pt>
                <c:pt idx="395">
                  <c:v>-0.003134055568139421</c:v>
                </c:pt>
                <c:pt idx="396">
                  <c:v>-0.008163612263001621</c:v>
                </c:pt>
                <c:pt idx="397">
                  <c:v>-0.013261874254896056</c:v>
                </c:pt>
                <c:pt idx="398">
                  <c:v>-0.018461845242514235</c:v>
                </c:pt>
                <c:pt idx="399">
                  <c:v>-0.02379183769118723</c:v>
                </c:pt>
                <c:pt idx="400">
                  <c:v>-0.029274393934145937</c:v>
                </c:pt>
                <c:pt idx="401">
                  <c:v>-0.03492536565823967</c:v>
                </c:pt>
                <c:pt idx="402">
                  <c:v>-0.040753171392832466</c:v>
                </c:pt>
                <c:pt idx="403">
                  <c:v>-0.04675824721094629</c:v>
                </c:pt>
                <c:pt idx="404">
                  <c:v>-0.05293270117588833</c:v>
                </c:pt>
                <c:pt idx="405">
                  <c:v>-0.059260177235090805</c:v>
                </c:pt>
                <c:pt idx="406">
                  <c:v>-0.06571592938724546</c:v>
                </c:pt>
                <c:pt idx="407">
                  <c:v>-0.07226710214003762</c:v>
                </c:pt>
                <c:pt idx="408">
                  <c:v>-0.07887320864087288</c:v>
                </c:pt>
                <c:pt idx="409">
                  <c:v>-0.0854867935032253</c:v>
                </c:pt>
                <c:pt idx="410">
                  <c:v>-0.09205426335996603</c:v>
                </c:pt>
                <c:pt idx="411">
                  <c:v>-0.0985168646351855</c:v>
                </c:pt>
                <c:pt idx="412">
                  <c:v>-0.10481178500933241</c:v>
                </c:pt>
                <c:pt idx="413">
                  <c:v>-0.11087335261719777</c:v>
                </c:pt>
                <c:pt idx="414">
                  <c:v>-0.11663430520861762</c:v>
                </c:pt>
                <c:pt idx="415">
                  <c:v>-0.12202710034717901</c:v>
                </c:pt>
                <c:pt idx="416">
                  <c:v>-0.12698523723660649</c:v>
                </c:pt>
                <c:pt idx="417">
                  <c:v>-0.1314445609467758</c:v>
                </c:pt>
                <c:pt idx="418">
                  <c:v>-0.1353445206451338</c:v>
                </c:pt>
                <c:pt idx="419">
                  <c:v>-0.13862935489412698</c:v>
                </c:pt>
                <c:pt idx="420">
                  <c:v>-0.1412491791071191</c:v>
                </c:pt>
                <c:pt idx="421">
                  <c:v>-0.14316095280802899</c:v>
                </c:pt>
                <c:pt idx="422">
                  <c:v>-0.14432930734681115</c:v>
                </c:pt>
                <c:pt idx="423">
                  <c:v>-0.14472721810814304</c:v>
                </c:pt>
                <c:pt idx="424">
                  <c:v>-0.14433650893146355</c:v>
                </c:pt>
                <c:pt idx="425">
                  <c:v>-0.14314818034885912</c:v>
                </c:pt>
                <c:pt idx="426">
                  <c:v>-0.14116255725230054</c:v>
                </c:pt>
                <c:pt idx="427">
                  <c:v>-0.13838925563146798</c:v>
                </c:pt>
                <c:pt idx="428">
                  <c:v>-0.1348469719871811</c:v>
                </c:pt>
                <c:pt idx="429">
                  <c:v>-0.13056310283574102</c:v>
                </c:pt>
                <c:pt idx="430">
                  <c:v>-0.12557320529376514</c:v>
                </c:pt>
                <c:pt idx="431">
                  <c:v>-0.11992031299591277</c:v>
                </c:pt>
                <c:pt idx="432">
                  <c:v>-0.11365412448185774</c:v>
                </c:pt>
                <c:pt idx="433">
                  <c:v>-0.10683008363675117</c:v>
                </c:pt>
                <c:pt idx="434">
                  <c:v>-0.09950837373456095</c:v>
                </c:pt>
                <c:pt idx="435">
                  <c:v>-0.09175284808131079</c:v>
                </c:pt>
                <c:pt idx="436">
                  <c:v>-0.0836299211628374</c:v>
                </c:pt>
                <c:pt idx="437">
                  <c:v>-0.0752074445592274</c:v>
                </c:pt>
                <c:pt idx="438">
                  <c:v>-0.06655359169819469</c:v>
                </c:pt>
                <c:pt idx="439">
                  <c:v>-0.05773577479709413</c:v>
                </c:pt>
                <c:pt idx="440">
                  <c:v>-0.04881961611457039</c:v>
                </c:pt>
                <c:pt idx="441">
                  <c:v>-0.03986799393537119</c:v>
                </c:pt>
                <c:pt idx="442">
                  <c:v>-0.03094018159282208</c:v>
                </c:pt>
                <c:pt idx="443">
                  <c:v>-0.022091095348639372</c:v>
                </c:pt>
                <c:pt idx="444">
                  <c:v>-0.01337066416209269</c:v>
                </c:pt>
                <c:pt idx="445">
                  <c:v>-0.004823331358566753</c:v>
                </c:pt>
                <c:pt idx="446">
                  <c:v>0.003512304976169114</c:v>
                </c:pt>
                <c:pt idx="447">
                  <c:v>0.011603709320430061</c:v>
                </c:pt>
                <c:pt idx="448">
                  <c:v>0.019424483486734825</c:v>
                </c:pt>
                <c:pt idx="449">
                  <c:v>0.02695430178453595</c:v>
                </c:pt>
                <c:pt idx="450">
                  <c:v>0.03417871260884833</c:v>
                </c:pt>
                <c:pt idx="451">
                  <c:v>0.041088815373729826</c:v>
                </c:pt>
                <c:pt idx="452">
                  <c:v>0.047680824333431654</c:v>
                </c:pt>
                <c:pt idx="453">
                  <c:v>0.053955533142022116</c:v>
                </c:pt>
                <c:pt idx="454">
                  <c:v>0.05991769594845836</c:v>
                </c:pt>
                <c:pt idx="455">
                  <c:v>0.06557534237153212</c:v>
                </c:pt>
                <c:pt idx="456">
                  <c:v>0.07093904482063362</c:v>
                </c:pt>
                <c:pt idx="457">
                  <c:v>0.07602115730675396</c:v>
                </c:pt>
                <c:pt idx="458">
                  <c:v>0.08083504511679929</c:v>
                </c:pt>
                <c:pt idx="459">
                  <c:v>0.08539432450660223</c:v>
                </c:pt>
                <c:pt idx="460">
                  <c:v>0.08971213091746655</c:v>
                </c:pt>
                <c:pt idx="461">
                  <c:v>0.09380043316066589</c:v>
                </c:pt>
                <c:pt idx="462">
                  <c:v>0.09766940957583503</c:v>
                </c:pt>
                <c:pt idx="463">
                  <c:v>0.10132690039237668</c:v>
                </c:pt>
                <c:pt idx="464">
                  <c:v>0.10477794845447463</c:v>
                </c:pt>
                <c:pt idx="465">
                  <c:v>0.10802443816238572</c:v>
                </c:pt>
                <c:pt idx="466">
                  <c:v>0.11106483999211447</c:v>
                </c:pt>
                <c:pt idx="467">
                  <c:v>0.11389406534217872</c:v>
                </c:pt>
                <c:pt idx="468">
                  <c:v>0.11650343378139993</c:v>
                </c:pt>
                <c:pt idx="469">
                  <c:v>0.11888075209721483</c:v>
                </c:pt>
                <c:pt idx="470">
                  <c:v>0.1210105019304536</c:v>
                </c:pt>
                <c:pt idx="471">
                  <c:v>0.1228741302879186</c:v>
                </c:pt>
                <c:pt idx="472">
                  <c:v>0.12445043490273056</c:v>
                </c:pt>
                <c:pt idx="473">
                  <c:v>0.12571603431367395</c:v>
                </c:pt>
                <c:pt idx="474">
                  <c:v>0.1266459107021417</c:v>
                </c:pt>
                <c:pt idx="475">
                  <c:v>0.12721401199539306</c:v>
                </c:pt>
                <c:pt idx="476">
                  <c:v>0.1273938985468973</c:v>
                </c:pt>
                <c:pt idx="477">
                  <c:v>0.12715941885965787</c:v>
                </c:pt>
                <c:pt idx="478">
                  <c:v>0.1264853983394334</c:v>
                </c:pt>
                <c:pt idx="479">
                  <c:v>0.12534832495602588</c:v>
                </c:pt>
                <c:pt idx="480">
                  <c:v>0.12372701594819391</c:v>
                </c:pt>
                <c:pt idx="481">
                  <c:v>0.1216032503190626</c:v>
                </c:pt>
                <c:pt idx="482">
                  <c:v>0.11896235281412115</c:v>
                </c:pt>
                <c:pt idx="483">
                  <c:v>0.11579371632591129</c:v>
                </c:pt>
                <c:pt idx="484">
                  <c:v>0.11209125119478347</c:v>
                </c:pt>
                <c:pt idx="485">
                  <c:v>0.10785375163455391</c:v>
                </c:pt>
                <c:pt idx="486">
                  <c:v>0.10308517146193591</c:v>
                </c:pt>
                <c:pt idx="487">
                  <c:v>0.09779480340213464</c:v>
                </c:pt>
                <c:pt idx="488">
                  <c:v>0.09199735843054047</c:v>
                </c:pt>
                <c:pt idx="489">
                  <c:v>0.0857129438413552</c:v>
                </c:pt>
                <c:pt idx="490">
                  <c:v>0.07896694095755574</c:v>
                </c:pt>
                <c:pt idx="491">
                  <c:v>0.07178978556321103</c:v>
                </c:pt>
                <c:pt idx="492">
                  <c:v>0.06421665620142858</c:v>
                </c:pt>
                <c:pt idx="493">
                  <c:v>0.0562870773949031</c:v>
                </c:pt>
                <c:pt idx="494">
                  <c:v>0.04804444657113702</c:v>
                </c:pt>
                <c:pt idx="495">
                  <c:v>0.03953549497581915</c:v>
                </c:pt>
                <c:pt idx="496">
                  <c:v>0.030809694106182117</c:v>
                </c:pt>
                <c:pt idx="497">
                  <c:v>0.02191862016822755</c:v>
                </c:pt>
                <c:pt idx="498">
                  <c:v>0.012915289740949482</c:v>
                </c:pt>
                <c:pt idx="499">
                  <c:v>0.0038534802074279804</c:v>
                </c:pt>
                <c:pt idx="500">
                  <c:v>-0.00521295141582348</c:v>
                </c:pt>
                <c:pt idx="501">
                  <c:v>-0.014230737849404956</c:v>
                </c:pt>
                <c:pt idx="502">
                  <c:v>-0.023147846239358588</c:v>
                </c:pt>
                <c:pt idx="503">
                  <c:v>-0.03191408607396129</c:v>
                </c:pt>
                <c:pt idx="504">
                  <c:v>-0.04048166928257421</c:v>
                </c:pt>
                <c:pt idx="505">
                  <c:v>-0.048805712735051354</c:v>
                </c:pt>
                <c:pt idx="506">
                  <c:v>-0.05684467481456151</c:v>
                </c:pt>
                <c:pt idx="507">
                  <c:v>-0.06456071934428625</c:v>
                </c:pt>
                <c:pt idx="508">
                  <c:v>-0.07192000187039166</c:v>
                </c:pt>
                <c:pt idx="509">
                  <c:v>-0.07889287509918647</c:v>
                </c:pt>
                <c:pt idx="510">
                  <c:v>-0.08545401211385623</c:v>
                </c:pt>
                <c:pt idx="511">
                  <c:v>-0.0915824478140681</c:v>
                </c:pt>
                <c:pt idx="512">
                  <c:v>-0.09726154078956739</c:v>
                </c:pt>
                <c:pt idx="513">
                  <c:v>-0.10247885951801394</c:v>
                </c:pt>
                <c:pt idx="514">
                  <c:v>-0.1072259983318834</c:v>
                </c:pt>
                <c:pt idx="515">
                  <c:v>-0.11149832999689524</c:v>
                </c:pt>
                <c:pt idx="516">
                  <c:v>-0.11529470295692845</c:v>
                </c:pt>
                <c:pt idx="517">
                  <c:v>-0.11861709230423745</c:v>
                </c:pt>
                <c:pt idx="518">
                  <c:v>-0.12147021431062588</c:v>
                </c:pt>
                <c:pt idx="519">
                  <c:v>-0.12386111489221363</c:v>
                </c:pt>
                <c:pt idx="520">
                  <c:v>-0.12579874267028757</c:v>
                </c:pt>
                <c:pt idx="521">
                  <c:v>-0.12729351733195948</c:v>
                </c:pt>
                <c:pt idx="522">
                  <c:v>-0.1283569037910658</c:v>
                </c:pt>
                <c:pt idx="523">
                  <c:v>-0.12900100221148503</c:v>
                </c:pt>
                <c:pt idx="524">
                  <c:v>-0.12923816329649274</c:v>
                </c:pt>
                <c:pt idx="525">
                  <c:v>-0.1290806373882596</c:v>
                </c:pt>
                <c:pt idx="526">
                  <c:v>-0.12854026488466563</c:v>
                </c:pt>
                <c:pt idx="527">
                  <c:v>-0.12762821429330873</c:v>
                </c:pt>
                <c:pt idx="528">
                  <c:v>-0.12635477293489683</c:v>
                </c:pt>
                <c:pt idx="529">
                  <c:v>-0.12472919391222304</c:v>
                </c:pt>
                <c:pt idx="530">
                  <c:v>-0.12275960151012955</c:v>
                </c:pt>
                <c:pt idx="531">
                  <c:v>-0.1204529557203502</c:v>
                </c:pt>
                <c:pt idx="532">
                  <c:v>-0.11781507512680367</c:v>
                </c:pt>
                <c:pt idx="533">
                  <c:v>-0.11485071597477692</c:v>
                </c:pt>
                <c:pt idx="534">
                  <c:v>-0.1115637039127867</c:v>
                </c:pt>
                <c:pt idx="535">
                  <c:v>-0.10795711366773053</c:v>
                </c:pt>
                <c:pt idx="536">
                  <c:v>-0.10403349081827162</c:v>
                </c:pt>
                <c:pt idx="537">
                  <c:v>-0.09979510889074339</c:v>
                </c:pt>
                <c:pt idx="538">
                  <c:v>-0.09524425423495203</c:v>
                </c:pt>
                <c:pt idx="539">
                  <c:v>-0.09038353055829673</c:v>
                </c:pt>
                <c:pt idx="540">
                  <c:v>-0.0852161746155986</c:v>
                </c:pt>
                <c:pt idx="541">
                  <c:v>-0.07974637437405807</c:v>
                </c:pt>
                <c:pt idx="542">
                  <c:v>-0.07397958099835028</c:v>
                </c:pt>
                <c:pt idx="543">
                  <c:v>-0.06792280622594621</c:v>
                </c:pt>
                <c:pt idx="544">
                  <c:v>-0.06158489711876752</c:v>
                </c:pt>
                <c:pt idx="545">
                  <c:v>-0.05497678077155785</c:v>
                </c:pt>
                <c:pt idx="546">
                  <c:v>-0.048111672313414455</c:v>
                </c:pt>
                <c:pt idx="547">
                  <c:v>-0.041005240436929574</c:v>
                </c:pt>
                <c:pt idx="548">
                  <c:v>-0.03367572570666498</c:v>
                </c:pt>
                <c:pt idx="549">
                  <c:v>-0.026144008010276137</c:v>
                </c:pt>
                <c:pt idx="550">
                  <c:v>-0.018433620694866946</c:v>
                </c:pt>
                <c:pt idx="551">
                  <c:v>-0.010570710150419353</c:v>
                </c:pt>
                <c:pt idx="552">
                  <c:v>-0.0025839408333098515</c:v>
                </c:pt>
                <c:pt idx="553">
                  <c:v>0.005495653061854913</c:v>
                </c:pt>
                <c:pt idx="554">
                  <c:v>0.013634866901577447</c:v>
                </c:pt>
                <c:pt idx="555">
                  <c:v>0.021798572399701815</c:v>
                </c:pt>
                <c:pt idx="556">
                  <c:v>0.029950007394534517</c:v>
                </c:pt>
                <c:pt idx="557">
                  <c:v>0.038051103222250804</c:v>
                </c:pt>
                <c:pt idx="558">
                  <c:v>0.04606284352465784</c:v>
                </c:pt>
                <c:pt idx="559">
                  <c:v>0.05394564770822624</c:v>
                </c:pt>
                <c:pt idx="560">
                  <c:v>0.061659771807637986</c:v>
                </c:pt>
                <c:pt idx="561">
                  <c:v>0.06916571920855114</c:v>
                </c:pt>
                <c:pt idx="562">
                  <c:v>0.07642465355462141</c:v>
                </c:pt>
                <c:pt idx="563">
                  <c:v>0.08339880620297291</c:v>
                </c:pt>
                <c:pt idx="564">
                  <c:v>0.09005187079643173</c:v>
                </c:pt>
                <c:pt idx="565">
                  <c:v>0.096349377882472</c:v>
                </c:pt>
                <c:pt idx="566">
                  <c:v>0.10225904301710176</c:v>
                </c:pt>
                <c:pt idx="567">
                  <c:v>0.10775108243294818</c:v>
                </c:pt>
                <c:pt idx="568">
                  <c:v>0.11279849110792717</c:v>
                </c:pt>
                <c:pt idx="569">
                  <c:v>0.11737727892521166</c:v>
                </c:pt>
                <c:pt idx="570">
                  <c:v>0.12146666154600805</c:v>
                </c:pt>
                <c:pt idx="571">
                  <c:v>0.12504920360187366</c:v>
                </c:pt>
                <c:pt idx="572">
                  <c:v>0.1281109128301201</c:v>
                </c:pt>
                <c:pt idx="573">
                  <c:v>0.13064128480114212</c:v>
                </c:pt>
                <c:pt idx="574">
                  <c:v>0.1326332988974286</c:v>
                </c:pt>
                <c:pt idx="575">
                  <c:v>0.13408336717848035</c:v>
                </c:pt>
                <c:pt idx="576">
                  <c:v>0.13499123868300278</c:v>
                </c:pt>
                <c:pt idx="577">
                  <c:v>0.13535986256043508</c:v>
                </c:pt>
                <c:pt idx="578">
                  <c:v>0.13519521417102998</c:v>
                </c:pt>
                <c:pt idx="579">
                  <c:v>0.13450608893266947</c:v>
                </c:pt>
                <c:pt idx="580">
                  <c:v>0.1333038692114753</c:v>
                </c:pt>
                <c:pt idx="581">
                  <c:v>0.13160226994303337</c:v>
                </c:pt>
                <c:pt idx="582">
                  <c:v>0.12941706892578397</c:v>
                </c:pt>
                <c:pt idx="583">
                  <c:v>0.1267658278450463</c:v>
                </c:pt>
                <c:pt idx="584">
                  <c:v>0.12366761006563254</c:v>
                </c:pt>
                <c:pt idx="585">
                  <c:v>0.12014270107649905</c:v>
                </c:pt>
              </c:numCache>
            </c:numRef>
          </c:yVal>
          <c:smooth val="1"/>
        </c:ser>
        <c:axId val="24699245"/>
        <c:axId val="20966614"/>
      </c:scatterChart>
      <c:valAx>
        <c:axId val="2469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66614"/>
        <c:crosses val="autoZero"/>
        <c:crossBetween val="midCat"/>
        <c:dispUnits/>
      </c:valAx>
      <c:valAx>
        <c:axId val="20966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992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Damped Driven Oscillator</a:t>
            </a:r>
          </a:p>
        </c:rich>
      </c:tx>
      <c:layout>
        <c:manualLayout>
          <c:xMode val="factor"/>
          <c:yMode val="factor"/>
          <c:x val="0.006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3"/>
          <c:w val="0.9585"/>
          <c:h val="0.76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Sheet1!$D$32</c:f>
              <c:strCache>
                <c:ptCount val="1"/>
                <c:pt idx="0">
                  <c:v>position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Sheet1!$C$33:$C$617</c:f>
              <c:numCache/>
            </c:numRef>
          </c:xVal>
          <c:yVal>
            <c:numRef>
              <c:f>Sheet1!$D$33:$D$617</c:f>
              <c:numCache/>
            </c:numRef>
          </c:yVal>
          <c:smooth val="0"/>
        </c:ser>
        <c:axId val="54481799"/>
        <c:axId val="20574144"/>
      </c:scatterChart>
      <c:valAx>
        <c:axId val="5448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74144"/>
        <c:crossesAt val="0"/>
        <c:crossBetween val="midCat"/>
        <c:dispUnits/>
      </c:valAx>
      <c:valAx>
        <c:axId val="20574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8179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34</xdr:row>
      <xdr:rowOff>9525</xdr:rowOff>
    </xdr:from>
    <xdr:to>
      <xdr:col>25</xdr:col>
      <xdr:colOff>533400</xdr:colOff>
      <xdr:row>52</xdr:row>
      <xdr:rowOff>85725</xdr:rowOff>
    </xdr:to>
    <xdr:graphicFrame>
      <xdr:nvGraphicFramePr>
        <xdr:cNvPr id="1" name="Chart 5"/>
        <xdr:cNvGraphicFramePr/>
      </xdr:nvGraphicFramePr>
      <xdr:xfrm>
        <a:off x="11182350" y="5581650"/>
        <a:ext cx="46767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0</xdr:row>
      <xdr:rowOff>95250</xdr:rowOff>
    </xdr:from>
    <xdr:to>
      <xdr:col>11</xdr:col>
      <xdr:colOff>161925</xdr:colOff>
      <xdr:row>15</xdr:row>
      <xdr:rowOff>104775</xdr:rowOff>
    </xdr:to>
    <xdr:graphicFrame>
      <xdr:nvGraphicFramePr>
        <xdr:cNvPr id="2" name="Chart 9"/>
        <xdr:cNvGraphicFramePr/>
      </xdr:nvGraphicFramePr>
      <xdr:xfrm>
        <a:off x="2276475" y="95250"/>
        <a:ext cx="46767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114300</xdr:colOff>
      <xdr:row>16</xdr:row>
      <xdr:rowOff>152400</xdr:rowOff>
    </xdr:from>
    <xdr:to>
      <xdr:col>7</xdr:col>
      <xdr:colOff>104775</xdr:colOff>
      <xdr:row>18</xdr:row>
      <xdr:rowOff>9525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2809875"/>
          <a:ext cx="2428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19</xdr:row>
      <xdr:rowOff>19050</xdr:rowOff>
    </xdr:from>
    <xdr:to>
      <xdr:col>7</xdr:col>
      <xdr:colOff>85725</xdr:colOff>
      <xdr:row>20</xdr:row>
      <xdr:rowOff>19050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38350" y="3162300"/>
          <a:ext cx="2400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21</xdr:row>
      <xdr:rowOff>0</xdr:rowOff>
    </xdr:from>
    <xdr:to>
      <xdr:col>7</xdr:col>
      <xdr:colOff>57150</xdr:colOff>
      <xdr:row>22</xdr:row>
      <xdr:rowOff>0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467100"/>
          <a:ext cx="2352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23</xdr:row>
      <xdr:rowOff>0</xdr:rowOff>
    </xdr:from>
    <xdr:to>
      <xdr:col>7</xdr:col>
      <xdr:colOff>57150</xdr:colOff>
      <xdr:row>24</xdr:row>
      <xdr:rowOff>9525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76450" y="3790950"/>
          <a:ext cx="2333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17"/>
  <sheetViews>
    <sheetView tabSelected="1" workbookViewId="0" topLeftCell="A1">
      <selection activeCell="E23" sqref="E22:E23"/>
    </sheetView>
  </sheetViews>
  <sheetFormatPr defaultColWidth="9.140625" defaultRowHeight="12.75"/>
  <cols>
    <col min="1" max="1" width="10.421875" style="0" customWidth="1"/>
  </cols>
  <sheetData>
    <row r="1" ht="18">
      <c r="A1" s="1" t="s">
        <v>21</v>
      </c>
    </row>
    <row r="2" ht="12.75">
      <c r="A2" s="2" t="s">
        <v>16</v>
      </c>
    </row>
    <row r="7" spans="1:2" ht="12.75">
      <c r="A7" s="3" t="s">
        <v>0</v>
      </c>
      <c r="B7">
        <v>0.5</v>
      </c>
    </row>
    <row r="8" spans="1:3" ht="12.75">
      <c r="A8" s="3" t="s">
        <v>1</v>
      </c>
      <c r="B8">
        <f>0.003*C8</f>
        <v>0.186</v>
      </c>
      <c r="C8" s="4">
        <v>62</v>
      </c>
    </row>
    <row r="9" spans="1:3" ht="12.75">
      <c r="A9" s="3" t="s">
        <v>2</v>
      </c>
      <c r="B9">
        <f>0.01*C9</f>
        <v>0.07</v>
      </c>
      <c r="C9" s="4">
        <v>7</v>
      </c>
    </row>
    <row r="10" spans="1:3" ht="12.75">
      <c r="A10" s="3" t="s">
        <v>3</v>
      </c>
      <c r="B10">
        <v>0.9</v>
      </c>
      <c r="C10" s="4"/>
    </row>
    <row r="11" spans="1:3" ht="12.75">
      <c r="A11" s="3" t="s">
        <v>4</v>
      </c>
      <c r="B11">
        <v>0</v>
      </c>
      <c r="C11" s="4"/>
    </row>
    <row r="12" spans="1:3" ht="12.75">
      <c r="A12" s="3" t="s">
        <v>6</v>
      </c>
      <c r="B12" s="6">
        <v>0.1</v>
      </c>
      <c r="C12" s="4"/>
    </row>
    <row r="13" spans="1:3" ht="12.75">
      <c r="A13" s="3" t="s">
        <v>5</v>
      </c>
      <c r="B13" s="6">
        <f>0.01*C13</f>
        <v>0.74</v>
      </c>
      <c r="C13" s="4">
        <v>74</v>
      </c>
    </row>
    <row r="14" spans="1:3" ht="12.75">
      <c r="A14" s="3" t="s">
        <v>7</v>
      </c>
      <c r="B14">
        <f>0.01*C14</f>
        <v>0.2</v>
      </c>
      <c r="C14" s="4">
        <v>20</v>
      </c>
    </row>
    <row r="15" spans="1:3" ht="12.75">
      <c r="A15" s="3"/>
      <c r="C15" s="4"/>
    </row>
    <row r="16" spans="1:3" ht="12.75">
      <c r="A16" s="3" t="s">
        <v>20</v>
      </c>
      <c r="B16" s="7">
        <f>SQRT(k/m)</f>
        <v>0.6099180272790763</v>
      </c>
      <c r="C16" s="4">
        <v>37</v>
      </c>
    </row>
    <row r="18" ht="12.75">
      <c r="A18" s="5" t="s">
        <v>17</v>
      </c>
    </row>
    <row r="20" ht="12.75">
      <c r="A20" s="5" t="s">
        <v>18</v>
      </c>
    </row>
    <row r="22" ht="12.75">
      <c r="A22" s="5" t="s">
        <v>19</v>
      </c>
    </row>
    <row r="24" spans="1:3" ht="12.75">
      <c r="A24" s="5" t="s">
        <v>22</v>
      </c>
      <c r="B24" s="5"/>
      <c r="C24" s="5"/>
    </row>
    <row r="32" spans="3:10" ht="12.75">
      <c r="C32" t="s">
        <v>8</v>
      </c>
      <c r="D32" t="s">
        <v>9</v>
      </c>
      <c r="E32" t="s">
        <v>10</v>
      </c>
      <c r="F32" t="s">
        <v>15</v>
      </c>
      <c r="G32" t="s">
        <v>11</v>
      </c>
      <c r="H32" t="s">
        <v>12</v>
      </c>
      <c r="I32" t="s">
        <v>13</v>
      </c>
      <c r="J32" t="s">
        <v>14</v>
      </c>
    </row>
    <row r="33" spans="3:10" ht="12.75">
      <c r="C33">
        <v>0</v>
      </c>
      <c r="D33">
        <f>x_init</f>
        <v>0.9</v>
      </c>
      <c r="E33">
        <f>v_init</f>
        <v>0</v>
      </c>
      <c r="F33">
        <f>-(k/m)*D33-(b/m)*E33+(F_0/m)*COS(omega*C33)</f>
        <v>-0.13479999999999998</v>
      </c>
      <c r="G33">
        <f>0.5*m*(E33)^2</f>
        <v>0</v>
      </c>
      <c r="H33">
        <f>0.5*k*(D33)^2</f>
        <v>0.07533000000000001</v>
      </c>
      <c r="I33">
        <f>G33+H33</f>
        <v>0.07533000000000001</v>
      </c>
      <c r="J33">
        <f>SQRT(2*(I33)/k)</f>
        <v>0.9</v>
      </c>
    </row>
    <row r="34" spans="3:10" ht="12.75">
      <c r="C34">
        <f>C33+delta_t</f>
        <v>0.2</v>
      </c>
      <c r="D34">
        <f aca="true" t="shared" si="0" ref="D34:D97">D33+delta_t*E34</f>
        <v>0.897304</v>
      </c>
      <c r="E34">
        <f>E33+0.5*delta_t*F33</f>
        <v>-0.013479999999999999</v>
      </c>
      <c r="F34">
        <f aca="true" t="shared" si="1" ref="F34:F97">-(k/m)*D34-(b/m)*E34+(F_0/m)*COS(omega*C34)</f>
        <v>-0.13409629270795162</v>
      </c>
      <c r="G34">
        <f aca="true" t="shared" si="2" ref="G34:G40">0.5*m*(E34)^2</f>
        <v>4.542759999999999E-05</v>
      </c>
      <c r="H34">
        <f aca="true" t="shared" si="3" ref="H34:H40">0.5*k*(D34)^2</f>
        <v>0.074879365562688</v>
      </c>
      <c r="I34">
        <f aca="true" t="shared" si="4" ref="I34:I40">G34+H34</f>
        <v>0.07492479316268799</v>
      </c>
      <c r="J34">
        <f aca="true" t="shared" si="5" ref="J34:J97">SQRT(2*(I34)/k)</f>
        <v>0.8975761456462645</v>
      </c>
    </row>
    <row r="35" spans="3:10" ht="12.75">
      <c r="C35">
        <f aca="true" t="shared" si="6" ref="C35:C40">C34+delta_t</f>
        <v>0.4</v>
      </c>
      <c r="D35">
        <f t="shared" si="0"/>
        <v>0.889244148291682</v>
      </c>
      <c r="E35">
        <f aca="true" t="shared" si="7" ref="E35:E98">E34+delta_t*F34</f>
        <v>-0.040299258541590326</v>
      </c>
      <c r="F35">
        <f t="shared" si="1"/>
        <v>-0.1338547421450199</v>
      </c>
      <c r="G35">
        <f t="shared" si="2"/>
        <v>0.0004060075597504852</v>
      </c>
      <c r="H35">
        <f t="shared" si="3"/>
        <v>0.07354022944020289</v>
      </c>
      <c r="I35">
        <f t="shared" si="4"/>
        <v>0.07394623699995337</v>
      </c>
      <c r="J35">
        <f t="shared" si="5"/>
        <v>0.8916954793854727</v>
      </c>
    </row>
    <row r="36" spans="3:10" ht="12.75">
      <c r="C36">
        <f t="shared" si="6"/>
        <v>0.6000000000000001</v>
      </c>
      <c r="D36">
        <f t="shared" si="0"/>
        <v>0.8758301068975631</v>
      </c>
      <c r="E36">
        <f t="shared" si="7"/>
        <v>-0.0670702069705943</v>
      </c>
      <c r="F36">
        <f t="shared" si="1"/>
        <v>-0.1358108364101313</v>
      </c>
      <c r="G36">
        <f t="shared" si="2"/>
        <v>0.0011246031657695893</v>
      </c>
      <c r="H36">
        <f t="shared" si="3"/>
        <v>0.07133828898178231</v>
      </c>
      <c r="I36">
        <f t="shared" si="4"/>
        <v>0.0724628921475519</v>
      </c>
      <c r="J36">
        <f t="shared" si="5"/>
        <v>0.8827065669332078</v>
      </c>
    </row>
    <row r="37" spans="3:10" ht="12.75">
      <c r="C37">
        <f t="shared" si="6"/>
        <v>0.8</v>
      </c>
      <c r="D37">
        <f t="shared" si="0"/>
        <v>0.856983632047039</v>
      </c>
      <c r="E37">
        <f t="shared" si="7"/>
        <v>-0.09423237425262057</v>
      </c>
      <c r="F37">
        <f t="shared" si="1"/>
        <v>-0.13964011954306196</v>
      </c>
      <c r="G37">
        <f t="shared" si="2"/>
        <v>0.002219935089321487</v>
      </c>
      <c r="H37">
        <f t="shared" si="3"/>
        <v>0.06830114794047773</v>
      </c>
      <c r="I37">
        <f t="shared" si="4"/>
        <v>0.07052108302979922</v>
      </c>
      <c r="J37">
        <f t="shared" si="5"/>
        <v>0.8707991820013298</v>
      </c>
    </row>
    <row r="38" spans="3:10" ht="12.75">
      <c r="C38">
        <f t="shared" si="6"/>
        <v>1</v>
      </c>
      <c r="D38">
        <f t="shared" si="0"/>
        <v>0.8325515524147924</v>
      </c>
      <c r="E38">
        <f t="shared" si="7"/>
        <v>-0.12216039816123296</v>
      </c>
      <c r="F38">
        <f t="shared" si="1"/>
        <v>-0.14491301000981258</v>
      </c>
      <c r="G38">
        <f t="shared" si="2"/>
        <v>0.003730790719727742</v>
      </c>
      <c r="H38">
        <f t="shared" si="3"/>
        <v>0.06446221413083011</v>
      </c>
      <c r="I38">
        <f t="shared" si="4"/>
        <v>0.06819300485055786</v>
      </c>
      <c r="J38">
        <f t="shared" si="5"/>
        <v>0.856304920383309</v>
      </c>
    </row>
    <row r="39" spans="3:10" ht="12.75">
      <c r="C39">
        <f t="shared" si="6"/>
        <v>1.2</v>
      </c>
      <c r="D39">
        <f t="shared" si="0"/>
        <v>0.8023229523821533</v>
      </c>
      <c r="E39">
        <f t="shared" si="7"/>
        <v>-0.15114300016319548</v>
      </c>
      <c r="F39">
        <f t="shared" si="1"/>
        <v>-0.15111113622150932</v>
      </c>
      <c r="G39">
        <f t="shared" si="2"/>
        <v>0.005711051624582928</v>
      </c>
      <c r="H39">
        <f t="shared" si="3"/>
        <v>0.059866157152487005</v>
      </c>
      <c r="I39">
        <f t="shared" si="4"/>
        <v>0.06557720877706993</v>
      </c>
      <c r="J39">
        <f t="shared" si="5"/>
        <v>0.8397209519672562</v>
      </c>
    </row>
    <row r="40" spans="3:10" ht="12.75">
      <c r="C40">
        <f t="shared" si="6"/>
        <v>1.4</v>
      </c>
      <c r="D40">
        <f t="shared" si="0"/>
        <v>0.7660499069006539</v>
      </c>
      <c r="E40">
        <f t="shared" si="7"/>
        <v>-0.18136522740749736</v>
      </c>
      <c r="F40">
        <f t="shared" si="1"/>
        <v>-0.15764627049276914</v>
      </c>
      <c r="G40">
        <f t="shared" si="2"/>
        <v>0.008223336428143308</v>
      </c>
      <c r="H40">
        <f t="shared" si="3"/>
        <v>0.05457541876721255</v>
      </c>
      <c r="I40">
        <f t="shared" si="4"/>
        <v>0.06279875519535585</v>
      </c>
      <c r="J40">
        <f t="shared" si="5"/>
        <v>0.8217392726456046</v>
      </c>
    </row>
    <row r="41" spans="3:10" ht="12.75">
      <c r="C41">
        <f aca="true" t="shared" si="8" ref="C41:C104">C40+delta_t</f>
        <v>1.5999999999999999</v>
      </c>
      <c r="D41">
        <f t="shared" si="0"/>
        <v>0.7234710105994436</v>
      </c>
      <c r="E41">
        <f t="shared" si="7"/>
        <v>-0.2128944815060512</v>
      </c>
      <c r="F41">
        <f t="shared" si="1"/>
        <v>-0.16388131597511102</v>
      </c>
      <c r="G41">
        <f aca="true" t="shared" si="9" ref="G41:G104">0.5*m*(E41)^2</f>
        <v>0.011331015063932593</v>
      </c>
      <c r="H41">
        <f aca="true" t="shared" si="10" ref="H41:H104">0.5*k*(D41)^2</f>
        <v>0.04867715819553357</v>
      </c>
      <c r="I41">
        <f aca="true" t="shared" si="11" ref="I41:I104">G41+H41</f>
        <v>0.06000817325946616</v>
      </c>
      <c r="J41">
        <f t="shared" si="5"/>
        <v>0.8032740347060706</v>
      </c>
    </row>
    <row r="42" spans="3:10" ht="12.75">
      <c r="C42">
        <f t="shared" si="8"/>
        <v>1.7999999999999998</v>
      </c>
      <c r="D42">
        <f t="shared" si="0"/>
        <v>0.6743368616592289</v>
      </c>
      <c r="E42">
        <f t="shared" si="7"/>
        <v>-0.24567074470107342</v>
      </c>
      <c r="F42">
        <f t="shared" si="1"/>
        <v>-0.16915275207492333</v>
      </c>
      <c r="G42">
        <f t="shared" si="9"/>
        <v>0.015088528700494997</v>
      </c>
      <c r="H42">
        <f t="shared" si="10"/>
        <v>0.042289908878294875</v>
      </c>
      <c r="I42">
        <f t="shared" si="11"/>
        <v>0.057378437578789875</v>
      </c>
      <c r="J42">
        <f t="shared" si="5"/>
        <v>0.7854759366675481</v>
      </c>
    </row>
    <row r="43" spans="3:10" ht="12.75">
      <c r="C43">
        <f t="shared" si="8"/>
        <v>1.9999999999999998</v>
      </c>
      <c r="D43">
        <f t="shared" si="0"/>
        <v>0.6184366026360173</v>
      </c>
      <c r="E43">
        <f t="shared" si="7"/>
        <v>-0.2795012951160581</v>
      </c>
      <c r="F43">
        <f t="shared" si="1"/>
        <v>-0.1727939099714883</v>
      </c>
      <c r="G43">
        <f t="shared" si="9"/>
        <v>0.019530243492888448</v>
      </c>
      <c r="H43">
        <f t="shared" si="10"/>
        <v>0.03556913632763806</v>
      </c>
      <c r="I43">
        <f t="shared" si="11"/>
        <v>0.055099379820526505</v>
      </c>
      <c r="J43">
        <f t="shared" si="5"/>
        <v>0.769718422335779</v>
      </c>
    </row>
    <row r="44" spans="3:10" ht="12.75">
      <c r="C44">
        <f t="shared" si="8"/>
        <v>2.1999999999999997</v>
      </c>
      <c r="D44">
        <f t="shared" si="0"/>
        <v>0.5556245872139461</v>
      </c>
      <c r="E44">
        <f t="shared" si="7"/>
        <v>-0.3140600771103558</v>
      </c>
      <c r="F44">
        <f t="shared" si="1"/>
        <v>-0.17415843179978654</v>
      </c>
      <c r="G44">
        <f t="shared" si="9"/>
        <v>0.024658433008640655</v>
      </c>
      <c r="H44">
        <f t="shared" si="10"/>
        <v>0.028710837418250132</v>
      </c>
      <c r="I44">
        <f t="shared" si="11"/>
        <v>0.05336927042689078</v>
      </c>
      <c r="J44">
        <f t="shared" si="5"/>
        <v>0.757537538917903</v>
      </c>
    </row>
    <row r="45" spans="3:10" ht="12.75">
      <c r="C45">
        <f t="shared" si="8"/>
        <v>2.4</v>
      </c>
      <c r="D45">
        <f t="shared" si="0"/>
        <v>0.4858462345198835</v>
      </c>
      <c r="E45">
        <f t="shared" si="7"/>
        <v>-0.3488917634703131</v>
      </c>
      <c r="F45">
        <f t="shared" si="1"/>
        <v>-0.1726432651895214</v>
      </c>
      <c r="G45">
        <f t="shared" si="9"/>
        <v>0.030431365654356224</v>
      </c>
      <c r="H45">
        <f t="shared" si="10"/>
        <v>0.021952330414534916</v>
      </c>
      <c r="I45">
        <f t="shared" si="11"/>
        <v>0.052383696068891136</v>
      </c>
      <c r="J45">
        <f t="shared" si="5"/>
        <v>0.7505101925542794</v>
      </c>
    </row>
    <row r="46" spans="3:10" ht="12.75">
      <c r="C46">
        <f t="shared" si="8"/>
        <v>2.6</v>
      </c>
      <c r="D46">
        <f t="shared" si="0"/>
        <v>0.40916215121824007</v>
      </c>
      <c r="E46">
        <f t="shared" si="7"/>
        <v>-0.38342041650821734</v>
      </c>
      <c r="F46">
        <f t="shared" si="1"/>
        <v>-0.16771055910787547</v>
      </c>
      <c r="G46">
        <f t="shared" si="9"/>
        <v>0.036752803948833714</v>
      </c>
      <c r="H46">
        <f t="shared" si="10"/>
        <v>0.015569470937027029</v>
      </c>
      <c r="I46">
        <f t="shared" si="11"/>
        <v>0.05232227488586074</v>
      </c>
      <c r="J46">
        <f t="shared" si="5"/>
        <v>0.7500700675934068</v>
      </c>
    </row>
    <row r="47" spans="3:10" ht="12.75">
      <c r="C47">
        <f t="shared" si="8"/>
        <v>2.8000000000000003</v>
      </c>
      <c r="D47">
        <f t="shared" si="0"/>
        <v>0.3257696455522816</v>
      </c>
      <c r="E47">
        <f t="shared" si="7"/>
        <v>-0.4169625283297924</v>
      </c>
      <c r="F47">
        <f t="shared" si="1"/>
        <v>-0.1589078569115439</v>
      </c>
      <c r="G47">
        <f t="shared" si="9"/>
        <v>0.04346443750779323</v>
      </c>
      <c r="H47">
        <f t="shared" si="10"/>
        <v>0.009869705162583104</v>
      </c>
      <c r="I47">
        <f t="shared" si="11"/>
        <v>0.05333414267037634</v>
      </c>
      <c r="J47">
        <f t="shared" si="5"/>
        <v>0.757288191547848</v>
      </c>
    </row>
    <row r="48" spans="3:10" ht="12.75">
      <c r="C48">
        <f t="shared" si="8"/>
        <v>3.0000000000000004</v>
      </c>
      <c r="D48">
        <f t="shared" si="0"/>
        <v>0.23602082560986137</v>
      </c>
      <c r="E48">
        <f t="shared" si="7"/>
        <v>-0.4487440997121012</v>
      </c>
      <c r="F48">
        <f t="shared" si="1"/>
        <v>-0.14588602737876016</v>
      </c>
      <c r="G48">
        <f t="shared" si="9"/>
        <v>0.05034281675660606</v>
      </c>
      <c r="H48">
        <f t="shared" si="10"/>
        <v>0.005180642201305135</v>
      </c>
      <c r="I48">
        <f t="shared" si="11"/>
        <v>0.05552345895791119</v>
      </c>
      <c r="J48">
        <f t="shared" si="5"/>
        <v>0.7726748607322793</v>
      </c>
    </row>
    <row r="49" spans="3:10" ht="12.75">
      <c r="C49">
        <f t="shared" si="8"/>
        <v>3.2000000000000006</v>
      </c>
      <c r="D49">
        <f t="shared" si="0"/>
        <v>0.1404365645722907</v>
      </c>
      <c r="E49">
        <f t="shared" si="7"/>
        <v>-0.47792130518785325</v>
      </c>
      <c r="F49">
        <f t="shared" si="1"/>
        <v>-0.12841443312221068</v>
      </c>
      <c r="G49">
        <f t="shared" si="9"/>
        <v>0.057102193488115294</v>
      </c>
      <c r="H49">
        <f t="shared" si="10"/>
        <v>0.0018341858662046474</v>
      </c>
      <c r="I49">
        <f t="shared" si="11"/>
        <v>0.05893637935431994</v>
      </c>
      <c r="J49">
        <f t="shared" si="5"/>
        <v>0.7960681561187056</v>
      </c>
    </row>
    <row r="50" spans="3:10" ht="12.75">
      <c r="C50">
        <f t="shared" si="8"/>
        <v>3.400000000000001</v>
      </c>
      <c r="D50">
        <f t="shared" si="0"/>
        <v>0.0397157262098316</v>
      </c>
      <c r="E50">
        <f t="shared" si="7"/>
        <v>-0.5036041918122954</v>
      </c>
      <c r="F50">
        <f t="shared" si="1"/>
        <v>-0.10639290671747412</v>
      </c>
      <c r="G50">
        <f t="shared" si="9"/>
        <v>0.06340429550272882</v>
      </c>
      <c r="H50">
        <f t="shared" si="10"/>
        <v>0.00014669251847881037</v>
      </c>
      <c r="I50">
        <f t="shared" si="11"/>
        <v>0.06355098802120762</v>
      </c>
      <c r="J50">
        <f t="shared" si="5"/>
        <v>0.826646210429399</v>
      </c>
    </row>
    <row r="51" spans="3:10" ht="12.75">
      <c r="C51">
        <f t="shared" si="8"/>
        <v>3.600000000000001</v>
      </c>
      <c r="D51">
        <f t="shared" si="0"/>
        <v>-0.06526082842132645</v>
      </c>
      <c r="E51">
        <f t="shared" si="7"/>
        <v>-0.5248827731557902</v>
      </c>
      <c r="F51">
        <f t="shared" si="1"/>
        <v>-0.07986018637327055</v>
      </c>
      <c r="G51">
        <f t="shared" si="9"/>
        <v>0.06887548138892818</v>
      </c>
      <c r="H51">
        <f t="shared" si="10"/>
        <v>0.00039608474254011636</v>
      </c>
      <c r="I51">
        <f t="shared" si="11"/>
        <v>0.0692715661314683</v>
      </c>
      <c r="J51">
        <f t="shared" si="5"/>
        <v>0.8630501432713712</v>
      </c>
    </row>
    <row r="52" spans="3:10" ht="12.75">
      <c r="C52">
        <f t="shared" si="8"/>
        <v>3.800000000000001</v>
      </c>
      <c r="D52">
        <f t="shared" si="0"/>
        <v>-0.17343179050741533</v>
      </c>
      <c r="E52">
        <f t="shared" si="7"/>
        <v>-0.5408548104304444</v>
      </c>
      <c r="F52">
        <f t="shared" si="1"/>
        <v>-0.04899855303101622</v>
      </c>
      <c r="G52">
        <f t="shared" si="9"/>
        <v>0.07313098149143797</v>
      </c>
      <c r="H52">
        <f t="shared" si="10"/>
        <v>0.002797308494150544</v>
      </c>
      <c r="I52">
        <f t="shared" si="11"/>
        <v>0.07592828998558851</v>
      </c>
      <c r="J52">
        <f t="shared" si="5"/>
        <v>0.9035669458603991</v>
      </c>
    </row>
    <row r="53" spans="3:10" ht="12.75">
      <c r="C53">
        <f t="shared" si="8"/>
        <v>4.000000000000001</v>
      </c>
      <c r="D53">
        <f t="shared" si="0"/>
        <v>-0.2835626947147448</v>
      </c>
      <c r="E53">
        <f t="shared" si="7"/>
        <v>-0.5506545210366476</v>
      </c>
      <c r="F53">
        <f t="shared" si="1"/>
        <v>-0.014134507227785559</v>
      </c>
      <c r="G53">
        <f t="shared" si="9"/>
        <v>0.07580510038452494</v>
      </c>
      <c r="H53">
        <f t="shared" si="10"/>
        <v>0.007477925570551544</v>
      </c>
      <c r="I53">
        <f t="shared" si="11"/>
        <v>0.08328302595507649</v>
      </c>
      <c r="J53">
        <f t="shared" si="5"/>
        <v>0.9463172872346262</v>
      </c>
    </row>
    <row r="54" spans="3:10" ht="12.75">
      <c r="C54">
        <f t="shared" si="8"/>
        <v>4.200000000000001</v>
      </c>
      <c r="D54">
        <f t="shared" si="0"/>
        <v>-0.39425897921118574</v>
      </c>
      <c r="E54">
        <f t="shared" si="7"/>
        <v>-0.5534814224822047</v>
      </c>
      <c r="F54">
        <f t="shared" si="1"/>
        <v>0.024264575440019615</v>
      </c>
      <c r="G54">
        <f t="shared" si="9"/>
        <v>0.07658542125823119</v>
      </c>
      <c r="H54">
        <f t="shared" si="10"/>
        <v>0.014455933270044097</v>
      </c>
      <c r="I54">
        <f t="shared" si="11"/>
        <v>0.09104135452827529</v>
      </c>
      <c r="J54">
        <f t="shared" si="5"/>
        <v>0.9894136121981343</v>
      </c>
    </row>
    <row r="55" spans="3:10" ht="12.75">
      <c r="C55">
        <f t="shared" si="8"/>
        <v>4.400000000000001</v>
      </c>
      <c r="D55">
        <f t="shared" si="0"/>
        <v>-0.5039846806900259</v>
      </c>
      <c r="E55">
        <f t="shared" si="7"/>
        <v>-0.5486285073942008</v>
      </c>
      <c r="F55">
        <f t="shared" si="1"/>
        <v>0.06559776927429836</v>
      </c>
      <c r="G55">
        <f t="shared" si="9"/>
        <v>0.07524830978139715</v>
      </c>
      <c r="H55">
        <f t="shared" si="10"/>
        <v>0.023622051928431143</v>
      </c>
      <c r="I55">
        <f t="shared" si="11"/>
        <v>0.0988703617098283</v>
      </c>
      <c r="J55">
        <f t="shared" si="5"/>
        <v>1.0310781584937607</v>
      </c>
    </row>
    <row r="56" spans="3:10" ht="12.75">
      <c r="C56">
        <f t="shared" si="8"/>
        <v>4.600000000000001</v>
      </c>
      <c r="D56">
        <f t="shared" si="0"/>
        <v>-0.6110864713978941</v>
      </c>
      <c r="E56">
        <f t="shared" si="7"/>
        <v>-0.5355089535393411</v>
      </c>
      <c r="F56">
        <f t="shared" si="1"/>
        <v>0.10914176155114536</v>
      </c>
      <c r="G56">
        <f t="shared" si="9"/>
        <v>0.07169245983020006</v>
      </c>
      <c r="H56">
        <f t="shared" si="10"/>
        <v>0.03472868082387422</v>
      </c>
      <c r="I56">
        <f t="shared" si="11"/>
        <v>0.10642114065407428</v>
      </c>
      <c r="J56">
        <f t="shared" si="5"/>
        <v>1.0697258248571875</v>
      </c>
    </row>
    <row r="57" spans="3:10" ht="12.75">
      <c r="C57">
        <f t="shared" si="8"/>
        <v>4.800000000000002</v>
      </c>
      <c r="D57">
        <f t="shared" si="0"/>
        <v>-0.7138225916437165</v>
      </c>
      <c r="E57">
        <f t="shared" si="7"/>
        <v>-0.5136806012291121</v>
      </c>
      <c r="F57">
        <f t="shared" si="1"/>
        <v>0.1540656133329714</v>
      </c>
      <c r="G57">
        <f t="shared" si="9"/>
        <v>0.06596694001977552</v>
      </c>
      <c r="H57">
        <f t="shared" si="10"/>
        <v>0.04738747038770854</v>
      </c>
      <c r="I57">
        <f t="shared" si="11"/>
        <v>0.11335441040748406</v>
      </c>
      <c r="J57">
        <f t="shared" si="5"/>
        <v>1.1040220233480231</v>
      </c>
    </row>
    <row r="58" spans="3:10" ht="12.75">
      <c r="C58">
        <f t="shared" si="8"/>
        <v>5.000000000000002</v>
      </c>
      <c r="D58">
        <f t="shared" si="0"/>
        <v>-0.8103960873562202</v>
      </c>
      <c r="E58">
        <f t="shared" si="7"/>
        <v>-0.48286747856251777</v>
      </c>
      <c r="F58">
        <f t="shared" si="1"/>
        <v>0.19944878515318487</v>
      </c>
      <c r="G58">
        <f t="shared" si="9"/>
        <v>0.05829025046333089</v>
      </c>
      <c r="H58">
        <f t="shared" si="10"/>
        <v>0.06107698911141115</v>
      </c>
      <c r="I58">
        <f t="shared" si="11"/>
        <v>0.11936723957474205</v>
      </c>
      <c r="J58">
        <f t="shared" si="5"/>
        <v>1.1329248453029677</v>
      </c>
    </row>
    <row r="59" spans="3:10" ht="12.75">
      <c r="C59">
        <f t="shared" si="8"/>
        <v>5.200000000000002</v>
      </c>
      <c r="D59">
        <f t="shared" si="0"/>
        <v>-0.8989916316625963</v>
      </c>
      <c r="E59">
        <f t="shared" si="7"/>
        <v>-0.4429777215318808</v>
      </c>
      <c r="F59">
        <f t="shared" si="1"/>
        <v>0.24430201004364405</v>
      </c>
      <c r="G59">
        <f t="shared" si="9"/>
        <v>0.04905731544339413</v>
      </c>
      <c r="H59">
        <f t="shared" si="10"/>
        <v>0.07516129370334208</v>
      </c>
      <c r="I59">
        <f t="shared" si="11"/>
        <v>0.12421860914673621</v>
      </c>
      <c r="J59">
        <f t="shared" si="5"/>
        <v>1.1557179454000635</v>
      </c>
    </row>
    <row r="60" spans="3:10" ht="12.75">
      <c r="C60">
        <f t="shared" si="8"/>
        <v>5.400000000000002</v>
      </c>
      <c r="D60">
        <f t="shared" si="0"/>
        <v>-0.9778150955672267</v>
      </c>
      <c r="E60">
        <f t="shared" si="7"/>
        <v>-0.394117319523152</v>
      </c>
      <c r="F60">
        <f t="shared" si="1"/>
        <v>0.28759052155819076</v>
      </c>
      <c r="G60">
        <f t="shared" si="9"/>
        <v>0.03883211538702857</v>
      </c>
      <c r="H60">
        <f t="shared" si="10"/>
        <v>0.08891937958408044</v>
      </c>
      <c r="I60">
        <f t="shared" si="11"/>
        <v>0.12775149497110902</v>
      </c>
      <c r="J60">
        <f t="shared" si="5"/>
        <v>1.172037537341128</v>
      </c>
    </row>
    <row r="61" spans="3:10" ht="12.75">
      <c r="C61">
        <f t="shared" si="8"/>
        <v>5.600000000000002</v>
      </c>
      <c r="D61">
        <f t="shared" si="0"/>
        <v>-1.0451349386095294</v>
      </c>
      <c r="E61">
        <f t="shared" si="7"/>
        <v>-0.3365992152115138</v>
      </c>
      <c r="F61">
        <f t="shared" si="1"/>
        <v>0.3282590812804705</v>
      </c>
      <c r="G61">
        <f t="shared" si="9"/>
        <v>0.02832475792025175</v>
      </c>
      <c r="H61">
        <f t="shared" si="10"/>
        <v>0.10158455471091808</v>
      </c>
      <c r="I61">
        <f t="shared" si="11"/>
        <v>0.12990931263116984</v>
      </c>
      <c r="J61">
        <f t="shared" si="5"/>
        <v>1.1818943816464387</v>
      </c>
    </row>
    <row r="62" spans="3:10" ht="12.75">
      <c r="C62">
        <f t="shared" si="8"/>
        <v>5.8000000000000025</v>
      </c>
      <c r="D62">
        <f t="shared" si="0"/>
        <v>-1.0993244184006135</v>
      </c>
      <c r="E62">
        <f t="shared" si="7"/>
        <v>-0.2709473989554197</v>
      </c>
      <c r="F62">
        <f t="shared" si="1"/>
        <v>0.3652582003208624</v>
      </c>
      <c r="G62">
        <f t="shared" si="9"/>
        <v>0.01835312325017684</v>
      </c>
      <c r="H62">
        <f t="shared" si="10"/>
        <v>0.11239181845094177</v>
      </c>
      <c r="I62">
        <f t="shared" si="11"/>
        <v>0.1307449417011186</v>
      </c>
      <c r="J62">
        <f t="shared" si="5"/>
        <v>1.1856894990612303</v>
      </c>
    </row>
    <row r="63" spans="3:10" ht="12.75">
      <c r="C63">
        <f t="shared" si="8"/>
        <v>6.000000000000003</v>
      </c>
      <c r="D63">
        <f t="shared" si="0"/>
        <v>-1.1389035701788628</v>
      </c>
      <c r="E63">
        <f t="shared" si="7"/>
        <v>-0.19789575889124722</v>
      </c>
      <c r="F63">
        <f t="shared" si="1"/>
        <v>0.3975709137278321</v>
      </c>
      <c r="G63">
        <f t="shared" si="9"/>
        <v>0.009790682846785663</v>
      </c>
      <c r="H63">
        <f t="shared" si="10"/>
        <v>0.12063042482145286</v>
      </c>
      <c r="I63">
        <f t="shared" si="11"/>
        <v>0.13042110766823853</v>
      </c>
      <c r="J63">
        <f t="shared" si="5"/>
        <v>1.1842202083265665</v>
      </c>
    </row>
    <row r="64" spans="3:10" ht="12.75">
      <c r="C64">
        <f t="shared" si="8"/>
        <v>6.200000000000003</v>
      </c>
      <c r="D64">
        <f t="shared" si="0"/>
        <v>-1.162579885407999</v>
      </c>
      <c r="E64">
        <f t="shared" si="7"/>
        <v>-0.11838157614568079</v>
      </c>
      <c r="F64">
        <f t="shared" si="1"/>
        <v>0.42423944644963774</v>
      </c>
      <c r="G64">
        <f t="shared" si="9"/>
        <v>0.003503549392683905</v>
      </c>
      <c r="H64">
        <f t="shared" si="10"/>
        <v>0.12569805506584067</v>
      </c>
      <c r="I64">
        <f t="shared" si="11"/>
        <v>0.12920160445852458</v>
      </c>
      <c r="J64">
        <f t="shared" si="5"/>
        <v>1.178670676682065</v>
      </c>
    </row>
    <row r="65" spans="3:10" ht="12.75">
      <c r="C65">
        <f t="shared" si="8"/>
        <v>6.400000000000003</v>
      </c>
      <c r="D65">
        <f t="shared" si="0"/>
        <v>-1.1692866227791496</v>
      </c>
      <c r="E65">
        <f t="shared" si="7"/>
        <v>-0.03353368685575324</v>
      </c>
      <c r="F65">
        <f t="shared" si="1"/>
        <v>0.4443911050130395</v>
      </c>
      <c r="G65">
        <f t="shared" si="9"/>
        <v>0.00028112703853492936</v>
      </c>
      <c r="H65">
        <f t="shared" si="10"/>
        <v>0.12715250217755505</v>
      </c>
      <c r="I65">
        <f t="shared" si="11"/>
        <v>0.12743362921608997</v>
      </c>
      <c r="J65">
        <f t="shared" si="5"/>
        <v>1.1705785226085286</v>
      </c>
    </row>
    <row r="66" spans="3:10" ht="12.75">
      <c r="C66">
        <f t="shared" si="8"/>
        <v>6.600000000000003</v>
      </c>
      <c r="D66">
        <f t="shared" si="0"/>
        <v>-1.1582177159497786</v>
      </c>
      <c r="E66">
        <f t="shared" si="7"/>
        <v>0.05534453414685467</v>
      </c>
      <c r="F66">
        <f t="shared" si="1"/>
        <v>0.4572627405978913</v>
      </c>
      <c r="G66">
        <f t="shared" si="9"/>
        <v>0.0007657543649830906</v>
      </c>
      <c r="H66">
        <f t="shared" si="10"/>
        <v>0.12475654981121274</v>
      </c>
      <c r="I66">
        <f t="shared" si="11"/>
        <v>0.12552230417619584</v>
      </c>
      <c r="J66">
        <f t="shared" si="5"/>
        <v>1.1617668421171978</v>
      </c>
    </row>
    <row r="67" spans="3:10" ht="12.75">
      <c r="C67">
        <f t="shared" si="8"/>
        <v>6.800000000000003</v>
      </c>
      <c r="D67">
        <f t="shared" si="0"/>
        <v>-1.128858299496492</v>
      </c>
      <c r="E67">
        <f t="shared" si="7"/>
        <v>0.14679708226643293</v>
      </c>
      <c r="F67">
        <f t="shared" si="1"/>
        <v>0.4622231564692908</v>
      </c>
      <c r="G67">
        <f t="shared" si="9"/>
        <v>0.005387345840484469</v>
      </c>
      <c r="H67">
        <f t="shared" si="10"/>
        <v>0.11851185861181637</v>
      </c>
      <c r="I67">
        <f t="shared" si="11"/>
        <v>0.12389920445230085</v>
      </c>
      <c r="J67">
        <f t="shared" si="5"/>
        <v>1.154231133802842</v>
      </c>
    </row>
    <row r="68" spans="3:10" ht="12.75">
      <c r="C68">
        <f t="shared" si="8"/>
        <v>7.0000000000000036</v>
      </c>
      <c r="D68">
        <f t="shared" si="0"/>
        <v>-1.0810099567844338</v>
      </c>
      <c r="E68">
        <f t="shared" si="7"/>
        <v>0.23924171356029109</v>
      </c>
      <c r="F68">
        <f t="shared" si="1"/>
        <v>0.45879287520358886</v>
      </c>
      <c r="G68">
        <f t="shared" si="9"/>
        <v>0.014309149376816092</v>
      </c>
      <c r="H68">
        <f t="shared" si="10"/>
        <v>0.10867817498003876</v>
      </c>
      <c r="I68">
        <f t="shared" si="11"/>
        <v>0.12298732435685486</v>
      </c>
      <c r="J68">
        <f t="shared" si="5"/>
        <v>1.1499758031902978</v>
      </c>
    </row>
    <row r="69" spans="3:10" ht="12.75">
      <c r="C69">
        <f t="shared" si="8"/>
        <v>7.200000000000004</v>
      </c>
      <c r="D69">
        <f t="shared" si="0"/>
        <v>-1.014809899064232</v>
      </c>
      <c r="E69">
        <f t="shared" si="7"/>
        <v>0.33100028860100883</v>
      </c>
      <c r="F69">
        <f t="shared" si="1"/>
        <v>0.4466607378776307</v>
      </c>
      <c r="G69">
        <f t="shared" si="9"/>
        <v>0.027390297763487784</v>
      </c>
      <c r="H69">
        <f t="shared" si="10"/>
        <v>0.09577503920520437</v>
      </c>
      <c r="I69">
        <f t="shared" si="11"/>
        <v>0.12316533696869215</v>
      </c>
      <c r="J69">
        <f t="shared" si="5"/>
        <v>1.1508077432955288</v>
      </c>
    </row>
    <row r="70" spans="3:10" ht="12.75">
      <c r="C70">
        <f t="shared" si="8"/>
        <v>7.400000000000004</v>
      </c>
      <c r="D70">
        <f t="shared" si="0"/>
        <v>-0.9307434118289251</v>
      </c>
      <c r="E70">
        <f t="shared" si="7"/>
        <v>0.420332436176535</v>
      </c>
      <c r="F70">
        <f t="shared" si="1"/>
        <v>0.425696877115072</v>
      </c>
      <c r="G70">
        <f t="shared" si="9"/>
        <v>0.04416983922552521</v>
      </c>
      <c r="H70">
        <f t="shared" si="10"/>
        <v>0.08056434677565416</v>
      </c>
      <c r="I70">
        <f t="shared" si="11"/>
        <v>0.12473418600117937</v>
      </c>
      <c r="J70">
        <f t="shared" si="5"/>
        <v>1.158113900471061</v>
      </c>
    </row>
    <row r="71" spans="3:10" ht="12.75">
      <c r="C71">
        <f t="shared" si="8"/>
        <v>7.600000000000004</v>
      </c>
      <c r="D71">
        <f t="shared" si="0"/>
        <v>-0.8296490495090152</v>
      </c>
      <c r="E71">
        <f t="shared" si="7"/>
        <v>0.5054718115995493</v>
      </c>
      <c r="F71">
        <f t="shared" si="1"/>
        <v>0.39596168702760615</v>
      </c>
      <c r="G71">
        <f t="shared" si="9"/>
        <v>0.06387543808043258</v>
      </c>
      <c r="H71">
        <f t="shared" si="10"/>
        <v>0.06401353171766275</v>
      </c>
      <c r="I71">
        <f t="shared" si="11"/>
        <v>0.12788896979809533</v>
      </c>
      <c r="J71">
        <f t="shared" si="5"/>
        <v>1.1726679891950431</v>
      </c>
    </row>
    <row r="72" spans="3:10" ht="12.75">
      <c r="C72">
        <f t="shared" si="8"/>
        <v>7.800000000000004</v>
      </c>
      <c r="D72">
        <f t="shared" si="0"/>
        <v>-0.712716219708001</v>
      </c>
      <c r="E72">
        <f t="shared" si="7"/>
        <v>0.5846641490050706</v>
      </c>
      <c r="F72">
        <f t="shared" si="1"/>
        <v>0.3577105038112909</v>
      </c>
      <c r="G72">
        <f t="shared" si="9"/>
        <v>0.08545804178295584</v>
      </c>
      <c r="H72">
        <f t="shared" si="10"/>
        <v>0.04724069011464231</v>
      </c>
      <c r="I72">
        <f t="shared" si="11"/>
        <v>0.13269873189759815</v>
      </c>
      <c r="J72">
        <f t="shared" si="5"/>
        <v>1.194515837032063</v>
      </c>
    </row>
    <row r="73" spans="3:10" ht="12.75">
      <c r="C73">
        <f t="shared" si="8"/>
        <v>8.000000000000004</v>
      </c>
      <c r="D73">
        <f t="shared" si="0"/>
        <v>-0.5814749697545353</v>
      </c>
      <c r="E73">
        <f t="shared" si="7"/>
        <v>0.6562062497673288</v>
      </c>
      <c r="F73">
        <f t="shared" si="1"/>
        <v>0.31139380899033103</v>
      </c>
      <c r="G73">
        <f t="shared" si="9"/>
        <v>0.10765166055842547</v>
      </c>
      <c r="H73">
        <f t="shared" si="10"/>
        <v>0.03144452206194651</v>
      </c>
      <c r="I73">
        <f t="shared" si="11"/>
        <v>0.139096182620372</v>
      </c>
      <c r="J73">
        <f t="shared" si="5"/>
        <v>1.222970922646327</v>
      </c>
    </row>
    <row r="74" spans="3:10" ht="12.75">
      <c r="C74">
        <f t="shared" si="8"/>
        <v>8.200000000000003</v>
      </c>
      <c r="D74">
        <f t="shared" si="0"/>
        <v>-0.43777796744145625</v>
      </c>
      <c r="E74">
        <f t="shared" si="7"/>
        <v>0.718485011565395</v>
      </c>
      <c r="F74">
        <f t="shared" si="1"/>
        <v>0.25765287079362725</v>
      </c>
      <c r="G74">
        <f t="shared" si="9"/>
        <v>0.12905517796103144</v>
      </c>
      <c r="H74">
        <f t="shared" si="10"/>
        <v>0.017823408036277064</v>
      </c>
      <c r="I74">
        <f t="shared" si="11"/>
        <v>0.14687858599730852</v>
      </c>
      <c r="J74">
        <f t="shared" si="5"/>
        <v>1.256717802205277</v>
      </c>
    </row>
    <row r="75" spans="3:10" ht="12.75">
      <c r="C75">
        <f t="shared" si="8"/>
        <v>8.400000000000002</v>
      </c>
      <c r="D75">
        <f t="shared" si="0"/>
        <v>-0.2837748502966322</v>
      </c>
      <c r="E75">
        <f t="shared" si="7"/>
        <v>0.7700155857241204</v>
      </c>
      <c r="F75">
        <f t="shared" si="1"/>
        <v>0.1973108455248583</v>
      </c>
      <c r="G75">
        <f t="shared" si="9"/>
        <v>0.14823100056451508</v>
      </c>
      <c r="H75">
        <f t="shared" si="10"/>
        <v>0.0074891194064614685</v>
      </c>
      <c r="I75">
        <f t="shared" si="11"/>
        <v>0.15572011997097654</v>
      </c>
      <c r="J75">
        <f t="shared" si="5"/>
        <v>1.2939899119239833</v>
      </c>
    </row>
    <row r="76" spans="3:10" ht="12.75">
      <c r="C76">
        <f t="shared" si="8"/>
        <v>8.600000000000001</v>
      </c>
      <c r="D76">
        <f t="shared" si="0"/>
        <v>-0.12187929933081376</v>
      </c>
      <c r="E76">
        <f t="shared" si="7"/>
        <v>0.8094777548290921</v>
      </c>
      <c r="F76">
        <f t="shared" si="1"/>
        <v>0.13135946759131273</v>
      </c>
      <c r="G76">
        <f t="shared" si="9"/>
        <v>0.16381355889078694</v>
      </c>
      <c r="H76">
        <f t="shared" si="10"/>
        <v>0.0013814744152994194</v>
      </c>
      <c r="I76">
        <f t="shared" si="11"/>
        <v>0.16519503330608637</v>
      </c>
      <c r="J76">
        <f t="shared" si="5"/>
        <v>1.3327755552645038</v>
      </c>
    </row>
    <row r="77" spans="3:10" ht="12.75">
      <c r="C77">
        <f t="shared" si="8"/>
        <v>8.8</v>
      </c>
      <c r="D77">
        <f t="shared" si="0"/>
        <v>0.04527063033865719</v>
      </c>
      <c r="E77">
        <f t="shared" si="7"/>
        <v>0.8357496483473547</v>
      </c>
      <c r="F77">
        <f t="shared" si="1"/>
        <v>0.06094156161734893</v>
      </c>
      <c r="G77">
        <f t="shared" si="9"/>
        <v>0.17461936867818173</v>
      </c>
      <c r="H77">
        <f t="shared" si="10"/>
        <v>0.00019059698732711946</v>
      </c>
      <c r="I77">
        <f t="shared" si="11"/>
        <v>0.17480996566550885</v>
      </c>
      <c r="J77">
        <f t="shared" si="5"/>
        <v>1.3710131473354885</v>
      </c>
    </row>
    <row r="78" spans="3:10" ht="12.75">
      <c r="C78">
        <f t="shared" si="8"/>
        <v>9</v>
      </c>
      <c r="D78">
        <f t="shared" si="0"/>
        <v>0.21485822247282207</v>
      </c>
      <c r="E78">
        <f t="shared" si="7"/>
        <v>0.8479379606708244</v>
      </c>
      <c r="F78">
        <f t="shared" si="1"/>
        <v>-0.012670289650464961</v>
      </c>
      <c r="G78">
        <f t="shared" si="9"/>
        <v>0.17974969628664914</v>
      </c>
      <c r="H78">
        <f t="shared" si="10"/>
        <v>0.004293257186068806</v>
      </c>
      <c r="I78">
        <f t="shared" si="11"/>
        <v>0.18404295347271793</v>
      </c>
      <c r="J78">
        <f t="shared" si="5"/>
        <v>1.4067538835752174</v>
      </c>
    </row>
    <row r="79" spans="3:10" ht="12.75">
      <c r="C79">
        <f t="shared" si="8"/>
        <v>9.2</v>
      </c>
      <c r="D79">
        <f t="shared" si="0"/>
        <v>0.3839390030209684</v>
      </c>
      <c r="E79">
        <f t="shared" si="7"/>
        <v>0.8454039027407314</v>
      </c>
      <c r="F79">
        <f t="shared" si="1"/>
        <v>-0.08809849448078133</v>
      </c>
      <c r="G79">
        <f t="shared" si="9"/>
        <v>0.17867693969231502</v>
      </c>
      <c r="H79">
        <f t="shared" si="10"/>
        <v>0.013709051697788372</v>
      </c>
      <c r="I79">
        <f t="shared" si="11"/>
        <v>0.1923859913901034</v>
      </c>
      <c r="J79">
        <f t="shared" si="5"/>
        <v>1.438285984805224</v>
      </c>
    </row>
    <row r="80" spans="3:10" ht="12.75">
      <c r="C80">
        <f t="shared" si="8"/>
        <v>9.399999999999999</v>
      </c>
      <c r="D80">
        <f t="shared" si="0"/>
        <v>0.5494958437898835</v>
      </c>
      <c r="E80">
        <f t="shared" si="7"/>
        <v>0.8277842038445752</v>
      </c>
      <c r="F80">
        <f t="shared" si="1"/>
        <v>-0.16388810673214388</v>
      </c>
      <c r="G80">
        <f t="shared" si="9"/>
        <v>0.1713066720336493</v>
      </c>
      <c r="H80">
        <f t="shared" si="10"/>
        <v>0.028080948457839112</v>
      </c>
      <c r="I80">
        <f t="shared" si="11"/>
        <v>0.19938762049148842</v>
      </c>
      <c r="J80">
        <f t="shared" si="5"/>
        <v>1.4642243368113468</v>
      </c>
    </row>
    <row r="81" spans="3:10" ht="12.75">
      <c r="C81">
        <f t="shared" si="8"/>
        <v>9.599999999999998</v>
      </c>
      <c r="D81">
        <f t="shared" si="0"/>
        <v>0.7084971602895127</v>
      </c>
      <c r="E81">
        <f t="shared" si="7"/>
        <v>0.7950065824981464</v>
      </c>
      <c r="F81">
        <f t="shared" si="1"/>
        <v>-0.23853680083905165</v>
      </c>
      <c r="G81">
        <f t="shared" si="9"/>
        <v>0.1580088665538455</v>
      </c>
      <c r="H81">
        <f t="shared" si="10"/>
        <v>0.04668304503086222</v>
      </c>
      <c r="I81">
        <f t="shared" si="11"/>
        <v>0.20469191158470773</v>
      </c>
      <c r="J81">
        <f t="shared" si="5"/>
        <v>1.4835728147313028</v>
      </c>
    </row>
    <row r="82" spans="3:10" ht="12.75">
      <c r="C82">
        <f t="shared" si="8"/>
        <v>9.799999999999997</v>
      </c>
      <c r="D82">
        <f t="shared" si="0"/>
        <v>0.8579570047555799</v>
      </c>
      <c r="E82">
        <f t="shared" si="7"/>
        <v>0.7472992223303361</v>
      </c>
      <c r="F82">
        <f t="shared" si="1"/>
        <v>-0.31052652153929344</v>
      </c>
      <c r="G82">
        <f t="shared" si="9"/>
        <v>0.13961403192388128</v>
      </c>
      <c r="H82">
        <f t="shared" si="10"/>
        <v>0.06845639064685245</v>
      </c>
      <c r="I82">
        <f t="shared" si="11"/>
        <v>0.20807042257073372</v>
      </c>
      <c r="J82">
        <f t="shared" si="5"/>
        <v>1.4957661487439537</v>
      </c>
    </row>
    <row r="83" spans="3:10" ht="12.75">
      <c r="C83">
        <f t="shared" si="8"/>
        <v>9.999999999999996</v>
      </c>
      <c r="D83">
        <f t="shared" si="0"/>
        <v>0.9949957883600754</v>
      </c>
      <c r="E83">
        <f t="shared" si="7"/>
        <v>0.6851939180224774</v>
      </c>
      <c r="F83">
        <f t="shared" si="1"/>
        <v>-0.3783561162782163</v>
      </c>
      <c r="G83">
        <f t="shared" si="9"/>
        <v>0.11737267632374837</v>
      </c>
      <c r="H83">
        <f t="shared" si="10"/>
        <v>0.09207154555344878</v>
      </c>
      <c r="I83">
        <f t="shared" si="11"/>
        <v>0.20944422187719713</v>
      </c>
      <c r="J83">
        <f t="shared" si="5"/>
        <v>1.5006959743004875</v>
      </c>
    </row>
    <row r="84" spans="3:10" ht="12.75">
      <c r="C84">
        <f t="shared" si="8"/>
        <v>10.199999999999996</v>
      </c>
      <c r="D84">
        <f t="shared" si="0"/>
        <v>1.1169003273134424</v>
      </c>
      <c r="E84">
        <f t="shared" si="7"/>
        <v>0.6095226947668342</v>
      </c>
      <c r="F84">
        <f t="shared" si="1"/>
        <v>-0.44057422723756584</v>
      </c>
      <c r="G84">
        <f t="shared" si="9"/>
        <v>0.09287947885895582</v>
      </c>
      <c r="H84">
        <f t="shared" si="10"/>
        <v>0.11601436972721733</v>
      </c>
      <c r="I84">
        <f t="shared" si="11"/>
        <v>0.20889384858617316</v>
      </c>
      <c r="J84">
        <f t="shared" si="5"/>
        <v>1.498722927997396</v>
      </c>
    </row>
    <row r="85" spans="3:10" ht="12.75">
      <c r="C85">
        <f t="shared" si="8"/>
        <v>10.399999999999995</v>
      </c>
      <c r="D85">
        <f t="shared" si="0"/>
        <v>1.2211818971773065</v>
      </c>
      <c r="E85">
        <f t="shared" si="7"/>
        <v>0.521407849319321</v>
      </c>
      <c r="F85">
        <f t="shared" si="1"/>
        <v>-0.49581170516593037</v>
      </c>
      <c r="G85">
        <f t="shared" si="9"/>
        <v>0.06796653633294995</v>
      </c>
      <c r="H85">
        <f t="shared" si="10"/>
        <v>0.1386895260174016</v>
      </c>
      <c r="I85">
        <f t="shared" si="11"/>
        <v>0.20665606235035155</v>
      </c>
      <c r="J85">
        <f t="shared" si="5"/>
        <v>1.4906737393928988</v>
      </c>
    </row>
    <row r="86" spans="3:10" ht="12.75">
      <c r="C86">
        <f t="shared" si="8"/>
        <v>10.599999999999994</v>
      </c>
      <c r="D86">
        <f t="shared" si="0"/>
        <v>1.3056309988345336</v>
      </c>
      <c r="E86">
        <f t="shared" si="7"/>
        <v>0.42224550828613494</v>
      </c>
      <c r="F86">
        <f t="shared" si="1"/>
        <v>-0.542812809081453</v>
      </c>
      <c r="G86">
        <f t="shared" si="9"/>
        <v>0.04457281731695411</v>
      </c>
      <c r="H86">
        <f t="shared" si="10"/>
        <v>0.15853452437594254</v>
      </c>
      <c r="I86">
        <f t="shared" si="11"/>
        <v>0.20310734169289665</v>
      </c>
      <c r="J86">
        <f t="shared" si="5"/>
        <v>1.4778193092108074</v>
      </c>
    </row>
    <row r="87" spans="3:10" ht="12.75">
      <c r="C87">
        <f t="shared" si="8"/>
        <v>10.799999999999994</v>
      </c>
      <c r="D87">
        <f t="shared" si="0"/>
        <v>1.3683675881285025</v>
      </c>
      <c r="E87">
        <f t="shared" si="7"/>
        <v>0.31368294646984435</v>
      </c>
      <c r="F87">
        <f t="shared" si="1"/>
        <v>-0.580464474546449</v>
      </c>
      <c r="G87">
        <f t="shared" si="9"/>
        <v>0.02459924772650081</v>
      </c>
      <c r="H87">
        <f t="shared" si="10"/>
        <v>0.1741359766303772</v>
      </c>
      <c r="I87">
        <f t="shared" si="11"/>
        <v>0.19873522435687802</v>
      </c>
      <c r="J87">
        <f t="shared" si="5"/>
        <v>1.4618269036758478</v>
      </c>
    </row>
    <row r="88" spans="3:10" ht="12.75">
      <c r="C88">
        <f t="shared" si="8"/>
        <v>10.999999999999993</v>
      </c>
      <c r="D88">
        <f t="shared" si="0"/>
        <v>1.4078855984406133</v>
      </c>
      <c r="E88">
        <f t="shared" si="7"/>
        <v>0.19759005156055454</v>
      </c>
      <c r="F88">
        <f t="shared" si="1"/>
        <v>-0.6078229682702961</v>
      </c>
      <c r="G88">
        <f t="shared" si="9"/>
        <v>0.00976045711892565</v>
      </c>
      <c r="H88">
        <f t="shared" si="10"/>
        <v>0.18433919282157302</v>
      </c>
      <c r="I88">
        <f t="shared" si="11"/>
        <v>0.19409964994049866</v>
      </c>
      <c r="J88">
        <f t="shared" si="5"/>
        <v>1.444677476156145</v>
      </c>
    </row>
    <row r="89" spans="3:10" ht="12.75">
      <c r="C89">
        <f t="shared" si="8"/>
        <v>11.199999999999992</v>
      </c>
      <c r="D89">
        <f t="shared" si="0"/>
        <v>1.4230906900219125</v>
      </c>
      <c r="E89">
        <f t="shared" si="7"/>
        <v>0.0760254579064953</v>
      </c>
      <c r="F89">
        <f t="shared" si="1"/>
        <v>-0.6241372976008663</v>
      </c>
      <c r="G89">
        <f t="shared" si="9"/>
        <v>0.0014449675624730722</v>
      </c>
      <c r="H89">
        <f t="shared" si="10"/>
        <v>0.188342401418515</v>
      </c>
      <c r="I89">
        <f t="shared" si="11"/>
        <v>0.18978736898098805</v>
      </c>
      <c r="J89">
        <f t="shared" si="5"/>
        <v>1.4285392530991345</v>
      </c>
    </row>
    <row r="90" spans="3:10" ht="12.75">
      <c r="C90">
        <f t="shared" si="8"/>
        <v>11.399999999999991</v>
      </c>
      <c r="D90">
        <f t="shared" si="0"/>
        <v>1.4133302896991768</v>
      </c>
      <c r="E90">
        <f t="shared" si="7"/>
        <v>-0.04880200161367797</v>
      </c>
      <c r="F90">
        <f t="shared" si="1"/>
        <v>-0.6288688089761417</v>
      </c>
      <c r="G90">
        <f t="shared" si="9"/>
        <v>0.0005954088403753567</v>
      </c>
      <c r="H90">
        <f t="shared" si="10"/>
        <v>0.1857677332236478</v>
      </c>
      <c r="I90">
        <f t="shared" si="11"/>
        <v>0.18636314206402316</v>
      </c>
      <c r="J90">
        <f t="shared" si="5"/>
        <v>1.415593427992866</v>
      </c>
    </row>
    <row r="91" spans="3:10" ht="12.75">
      <c r="C91">
        <f t="shared" si="8"/>
        <v>11.59999999999999</v>
      </c>
      <c r="D91">
        <f t="shared" si="0"/>
        <v>1.3784151370173956</v>
      </c>
      <c r="E91">
        <f t="shared" si="7"/>
        <v>-0.1745757634089063</v>
      </c>
      <c r="F91">
        <f t="shared" si="1"/>
        <v>-0.621706488249886</v>
      </c>
      <c r="G91">
        <f t="shared" si="9"/>
        <v>0.0076191742924506065</v>
      </c>
      <c r="H91">
        <f t="shared" si="10"/>
        <v>0.17670263096615776</v>
      </c>
      <c r="I91">
        <f t="shared" si="11"/>
        <v>0.18432180525860836</v>
      </c>
      <c r="J91">
        <f t="shared" si="5"/>
        <v>1.4078191983539126</v>
      </c>
    </row>
    <row r="92" spans="3:10" ht="12.75">
      <c r="C92">
        <f t="shared" si="8"/>
        <v>11.79999999999999</v>
      </c>
      <c r="D92">
        <f t="shared" si="0"/>
        <v>1.318631724805619</v>
      </c>
      <c r="E92">
        <f t="shared" si="7"/>
        <v>-0.2989170610588835</v>
      </c>
      <c r="F92">
        <f t="shared" si="1"/>
        <v>-0.6025775662943771</v>
      </c>
      <c r="G92">
        <f t="shared" si="9"/>
        <v>0.02233785234802007</v>
      </c>
      <c r="H92">
        <f t="shared" si="10"/>
        <v>0.16170743518673728</v>
      </c>
      <c r="I92">
        <f t="shared" si="11"/>
        <v>0.18404528753475735</v>
      </c>
      <c r="J92">
        <f t="shared" si="5"/>
        <v>1.4067628038853033</v>
      </c>
    </row>
    <row r="93" spans="3:10" ht="12.75">
      <c r="C93">
        <f t="shared" si="8"/>
        <v>11.99999999999999</v>
      </c>
      <c r="D93">
        <f t="shared" si="0"/>
        <v>1.2347452099420673</v>
      </c>
      <c r="E93">
        <f t="shared" si="7"/>
        <v>-0.41943257431775893</v>
      </c>
      <c r="F93">
        <f t="shared" si="1"/>
        <v>-0.571653133464771</v>
      </c>
      <c r="G93">
        <f t="shared" si="9"/>
        <v>0.04398092109970559</v>
      </c>
      <c r="H93">
        <f t="shared" si="10"/>
        <v>0.14178740321316383</v>
      </c>
      <c r="I93">
        <f t="shared" si="11"/>
        <v>0.1857683243128694</v>
      </c>
      <c r="J93">
        <f t="shared" si="5"/>
        <v>1.413332538215703</v>
      </c>
    </row>
    <row r="94" spans="3:10" ht="12.75">
      <c r="C94">
        <f t="shared" si="8"/>
        <v>12.199999999999989</v>
      </c>
      <c r="D94">
        <f t="shared" si="0"/>
        <v>1.1279925697399247</v>
      </c>
      <c r="E94">
        <f t="shared" si="7"/>
        <v>-0.5337632010107132</v>
      </c>
      <c r="F94">
        <f t="shared" si="1"/>
        <v>-0.5293485742013057</v>
      </c>
      <c r="G94">
        <f t="shared" si="9"/>
        <v>0.07122578868830075</v>
      </c>
      <c r="H94">
        <f t="shared" si="10"/>
        <v>0.11833015307712853</v>
      </c>
      <c r="I94">
        <f t="shared" si="11"/>
        <v>0.18955594176542928</v>
      </c>
      <c r="J94">
        <f t="shared" si="5"/>
        <v>1.427668005161426</v>
      </c>
    </row>
    <row r="95" spans="3:10" ht="12.75">
      <c r="C95">
        <f t="shared" si="8"/>
        <v>12.399999999999988</v>
      </c>
      <c r="D95">
        <f t="shared" si="0"/>
        <v>1.00006598656973</v>
      </c>
      <c r="E95">
        <f t="shared" si="7"/>
        <v>-0.6396329158509744</v>
      </c>
      <c r="F95">
        <f t="shared" si="1"/>
        <v>-0.47631874588527173</v>
      </c>
      <c r="G95">
        <f t="shared" si="9"/>
        <v>0.10228256676000491</v>
      </c>
      <c r="H95">
        <f t="shared" si="10"/>
        <v>0.09301227390691291</v>
      </c>
      <c r="I95">
        <f t="shared" si="11"/>
        <v>0.19529484066691782</v>
      </c>
      <c r="J95">
        <f t="shared" si="5"/>
        <v>1.4491185332125844</v>
      </c>
    </row>
    <row r="96" spans="3:10" ht="12.75">
      <c r="C96">
        <f t="shared" si="8"/>
        <v>12.599999999999987</v>
      </c>
      <c r="D96">
        <f t="shared" si="0"/>
        <v>0.8530866535641242</v>
      </c>
      <c r="E96">
        <f t="shared" si="7"/>
        <v>-0.7348966650280288</v>
      </c>
      <c r="F96">
        <f t="shared" si="1"/>
        <v>-0.4134479415628437</v>
      </c>
      <c r="G96">
        <f t="shared" si="9"/>
        <v>0.13501827706732966</v>
      </c>
      <c r="H96">
        <f t="shared" si="10"/>
        <v>0.06768138597949895</v>
      </c>
      <c r="I96">
        <f t="shared" si="11"/>
        <v>0.20269966304682863</v>
      </c>
      <c r="J96">
        <f t="shared" si="5"/>
        <v>1.4763354189752198</v>
      </c>
    </row>
    <row r="97" spans="3:10" ht="12.75">
      <c r="C97">
        <f t="shared" si="8"/>
        <v>12.799999999999986</v>
      </c>
      <c r="D97">
        <f t="shared" si="0"/>
        <v>0.6895694028960047</v>
      </c>
      <c r="E97">
        <f t="shared" si="7"/>
        <v>-0.8175862533405975</v>
      </c>
      <c r="F97">
        <f t="shared" si="1"/>
        <v>-0.34183479174553716</v>
      </c>
      <c r="G97">
        <f t="shared" si="9"/>
        <v>0.16711182041287892</v>
      </c>
      <c r="H97">
        <f t="shared" si="10"/>
        <v>0.044222054411162774</v>
      </c>
      <c r="I97">
        <f t="shared" si="11"/>
        <v>0.2113338748240417</v>
      </c>
      <c r="J97">
        <f t="shared" si="5"/>
        <v>1.5074505816684312</v>
      </c>
    </row>
    <row r="98" spans="3:10" ht="12.75">
      <c r="C98">
        <f t="shared" si="8"/>
        <v>12.999999999999986</v>
      </c>
      <c r="D98">
        <f aca="true" t="shared" si="12" ref="D98:D161">D97+delta_t*E98</f>
        <v>0.5123787605580636</v>
      </c>
      <c r="E98">
        <f t="shared" si="7"/>
        <v>-0.885953211689705</v>
      </c>
      <c r="F98">
        <f aca="true" t="shared" si="13" ref="F98:F161">-(k/m)*D98-(b/m)*E98+(F_0/m)*COS(omega*C98)</f>
        <v>-0.2627723736098547</v>
      </c>
      <c r="G98">
        <f t="shared" si="9"/>
        <v>0.1962282733258258</v>
      </c>
      <c r="H98">
        <f t="shared" si="10"/>
        <v>0.02441547546720463</v>
      </c>
      <c r="I98">
        <f t="shared" si="11"/>
        <v>0.22064374879303042</v>
      </c>
      <c r="J98">
        <f aca="true" t="shared" si="14" ref="J98:J161">SQRT(2*(I98)/k)</f>
        <v>1.5402965389437346</v>
      </c>
    </row>
    <row r="99" spans="3:10" ht="12.75">
      <c r="C99">
        <f t="shared" si="8"/>
        <v>13.199999999999985</v>
      </c>
      <c r="D99">
        <f t="shared" si="12"/>
        <v>0.32467722327572845</v>
      </c>
      <c r="E99">
        <f aca="true" t="shared" si="15" ref="E99:E162">E98+delta_t*F98</f>
        <v>-0.9385076864116759</v>
      </c>
      <c r="F99">
        <f t="shared" si="13"/>
        <v>-0.17772390401630558</v>
      </c>
      <c r="G99">
        <f t="shared" si="9"/>
        <v>0.22019916936344916</v>
      </c>
      <c r="H99">
        <f t="shared" si="10"/>
        <v>0.009803622836205462</v>
      </c>
      <c r="I99">
        <f t="shared" si="11"/>
        <v>0.2300027921996546</v>
      </c>
      <c r="J99">
        <f t="shared" si="14"/>
        <v>1.572624654271353</v>
      </c>
    </row>
    <row r="100" spans="3:10" ht="12.75">
      <c r="C100">
        <f t="shared" si="8"/>
        <v>13.399999999999984</v>
      </c>
      <c r="D100">
        <f t="shared" si="12"/>
        <v>0.12986672983274106</v>
      </c>
      <c r="E100">
        <f t="shared" si="15"/>
        <v>-0.974052467214937</v>
      </c>
      <c r="F100">
        <f t="shared" si="13"/>
        <v>-0.0882944934128875</v>
      </c>
      <c r="G100">
        <f t="shared" si="9"/>
        <v>0.23719455222187646</v>
      </c>
      <c r="H100">
        <f t="shared" si="10"/>
        <v>0.0015684791791228643</v>
      </c>
      <c r="I100">
        <f t="shared" si="11"/>
        <v>0.23876303140099933</v>
      </c>
      <c r="J100">
        <f t="shared" si="14"/>
        <v>1.6022934886176936</v>
      </c>
    </row>
    <row r="101" spans="3:10" ht="12.75">
      <c r="C101">
        <f t="shared" si="8"/>
        <v>13.599999999999984</v>
      </c>
      <c r="D101">
        <f t="shared" si="12"/>
        <v>-0.06847554334676187</v>
      </c>
      <c r="E101">
        <f t="shared" si="15"/>
        <v>-0.9917113658975145</v>
      </c>
      <c r="F101">
        <f t="shared" si="13"/>
        <v>0.003800471402828076</v>
      </c>
      <c r="G101">
        <f t="shared" si="9"/>
        <v>0.2458728583125785</v>
      </c>
      <c r="H101">
        <f t="shared" si="10"/>
        <v>0.0004360677034069865</v>
      </c>
      <c r="I101">
        <f t="shared" si="11"/>
        <v>0.24630892601598547</v>
      </c>
      <c r="J101">
        <f t="shared" si="14"/>
        <v>1.6274160732402467</v>
      </c>
    </row>
    <row r="102" spans="3:10" ht="12.75">
      <c r="C102">
        <f t="shared" si="8"/>
        <v>13.799999999999983</v>
      </c>
      <c r="D102">
        <f t="shared" si="12"/>
        <v>-0.26666579767015164</v>
      </c>
      <c r="E102">
        <f t="shared" si="15"/>
        <v>-0.9909512716169488</v>
      </c>
      <c r="F102">
        <f t="shared" si="13"/>
        <v>0.09676966859392494</v>
      </c>
      <c r="G102">
        <f t="shared" si="9"/>
        <v>0.24549610567981198</v>
      </c>
      <c r="H102">
        <f t="shared" si="10"/>
        <v>0.006613290231176417</v>
      </c>
      <c r="I102">
        <f t="shared" si="11"/>
        <v>0.2521093959109884</v>
      </c>
      <c r="J102">
        <f t="shared" si="14"/>
        <v>1.646467041720846</v>
      </c>
    </row>
    <row r="103" spans="3:10" ht="12.75">
      <c r="C103">
        <f t="shared" si="8"/>
        <v>13.999999999999982</v>
      </c>
      <c r="D103">
        <f t="shared" si="12"/>
        <v>-0.46098526524978445</v>
      </c>
      <c r="E103">
        <f t="shared" si="15"/>
        <v>-0.9715973378981638</v>
      </c>
      <c r="F103">
        <f t="shared" si="13"/>
        <v>0.18878219414321581</v>
      </c>
      <c r="G103">
        <f t="shared" si="9"/>
        <v>0.23600034675269968</v>
      </c>
      <c r="H103">
        <f t="shared" si="10"/>
        <v>0.019763189574299515</v>
      </c>
      <c r="I103">
        <f t="shared" si="11"/>
        <v>0.2557635363269992</v>
      </c>
      <c r="J103">
        <f t="shared" si="14"/>
        <v>1.658356280147067</v>
      </c>
    </row>
    <row r="104" spans="3:10" ht="12.75">
      <c r="C104">
        <f t="shared" si="8"/>
        <v>14.199999999999982</v>
      </c>
      <c r="D104">
        <f t="shared" si="12"/>
        <v>-0.6477534450636886</v>
      </c>
      <c r="E104">
        <f t="shared" si="15"/>
        <v>-0.9338408990695206</v>
      </c>
      <c r="F104">
        <f t="shared" si="13"/>
        <v>0.27800516345686016</v>
      </c>
      <c r="G104">
        <f t="shared" si="9"/>
        <v>0.21801470619374264</v>
      </c>
      <c r="H104">
        <f t="shared" si="10"/>
        <v>0.03902136088004456</v>
      </c>
      <c r="I104">
        <f t="shared" si="11"/>
        <v>0.2570360670737872</v>
      </c>
      <c r="J104">
        <f t="shared" si="14"/>
        <v>1.6624766699754812</v>
      </c>
    </row>
    <row r="105" spans="3:10" ht="12.75">
      <c r="C105">
        <f aca="true" t="shared" si="16" ref="C105:C168">C104+delta_t</f>
        <v>14.39999999999998</v>
      </c>
      <c r="D105">
        <f t="shared" si="12"/>
        <v>-0.8234014183393183</v>
      </c>
      <c r="E105">
        <f t="shared" si="15"/>
        <v>-0.8782398663781485</v>
      </c>
      <c r="F105">
        <f t="shared" si="13"/>
        <v>0.36264176500539</v>
      </c>
      <c r="G105">
        <f aca="true" t="shared" si="17" ref="G105:G168">0.5*m*(E105)^2</f>
        <v>0.19282631572397704</v>
      </c>
      <c r="H105">
        <f aca="true" t="shared" si="18" ref="H105:H168">0.5*k*(D105)^2</f>
        <v>0.0630530603022577</v>
      </c>
      <c r="I105">
        <f aca="true" t="shared" si="19" ref="I105:I168">G105+H105</f>
        <v>0.25587937602623473</v>
      </c>
      <c r="J105">
        <f t="shared" si="14"/>
        <v>1.658731786657216</v>
      </c>
    </row>
    <row r="106" spans="3:10" ht="12.75">
      <c r="C106">
        <f t="shared" si="16"/>
        <v>14.59999999999998</v>
      </c>
      <c r="D106">
        <f t="shared" si="12"/>
        <v>-0.9845437210147325</v>
      </c>
      <c r="E106">
        <f t="shared" si="15"/>
        <v>-0.8057115133770706</v>
      </c>
      <c r="F106">
        <f t="shared" si="13"/>
        <v>0.4409689526180269</v>
      </c>
      <c r="G106">
        <f t="shared" si="17"/>
        <v>0.16229276069709234</v>
      </c>
      <c r="H106">
        <f t="shared" si="18"/>
        <v>0.0901473494888268</v>
      </c>
      <c r="I106">
        <f t="shared" si="19"/>
        <v>0.25244011018591916</v>
      </c>
      <c r="J106">
        <f t="shared" si="14"/>
        <v>1.6475465962895761</v>
      </c>
    </row>
    <row r="107" spans="3:10" ht="12.75">
      <c r="C107">
        <f t="shared" si="16"/>
        <v>14.79999999999998</v>
      </c>
      <c r="D107">
        <f t="shared" si="12"/>
        <v>-1.1280472655854257</v>
      </c>
      <c r="E107">
        <f t="shared" si="15"/>
        <v>-0.7175177228534653</v>
      </c>
      <c r="F107">
        <f t="shared" si="13"/>
        <v>0.5113739640661826</v>
      </c>
      <c r="G107">
        <f t="shared" si="17"/>
        <v>0.12870792065220554</v>
      </c>
      <c r="H107">
        <f t="shared" si="18"/>
        <v>0.1183416289057123</v>
      </c>
      <c r="I107">
        <f t="shared" si="19"/>
        <v>0.24704954955791786</v>
      </c>
      <c r="J107">
        <f t="shared" si="14"/>
        <v>1.6298609662912897</v>
      </c>
    </row>
    <row r="108" spans="3:10" ht="12.75">
      <c r="C108">
        <f t="shared" si="16"/>
        <v>14.999999999999979</v>
      </c>
      <c r="D108">
        <f t="shared" si="12"/>
        <v>-1.2510958515934714</v>
      </c>
      <c r="E108">
        <f t="shared" si="15"/>
        <v>-0.6152429300402287</v>
      </c>
      <c r="F108">
        <f t="shared" si="13"/>
        <v>0.5723888723715396</v>
      </c>
      <c r="G108">
        <f t="shared" si="17"/>
        <v>0.09463096574112143</v>
      </c>
      <c r="H108">
        <f t="shared" si="18"/>
        <v>0.1455673971783186</v>
      </c>
      <c r="I108">
        <f t="shared" si="19"/>
        <v>0.24019836291944002</v>
      </c>
      <c r="J108">
        <f t="shared" si="14"/>
        <v>1.6071023912333517</v>
      </c>
    </row>
    <row r="109" spans="3:10" ht="12.75">
      <c r="C109">
        <f t="shared" si="16"/>
        <v>15.199999999999978</v>
      </c>
      <c r="D109">
        <f t="shared" si="12"/>
        <v>-1.3512488827066556</v>
      </c>
      <c r="E109">
        <f t="shared" si="15"/>
        <v>-0.5007651555659207</v>
      </c>
      <c r="F109">
        <f t="shared" si="13"/>
        <v>0.6227224125437036</v>
      </c>
      <c r="G109">
        <f t="shared" si="17"/>
        <v>0.06269143525724019</v>
      </c>
      <c r="H109">
        <f t="shared" si="18"/>
        <v>0.1698062395004866</v>
      </c>
      <c r="I109">
        <f t="shared" si="19"/>
        <v>0.23249767475772679</v>
      </c>
      <c r="J109">
        <f t="shared" si="14"/>
        <v>1.5811309235464694</v>
      </c>
    </row>
    <row r="110" spans="3:10" ht="12.75">
      <c r="C110">
        <f t="shared" si="16"/>
        <v>15.399999999999977</v>
      </c>
      <c r="D110">
        <f t="shared" si="12"/>
        <v>-1.4264930173180916</v>
      </c>
      <c r="E110">
        <f t="shared" si="15"/>
        <v>-0.37622067305718</v>
      </c>
      <c r="F110">
        <f t="shared" si="13"/>
        <v>0.6612883794960644</v>
      </c>
      <c r="G110">
        <f t="shared" si="17"/>
        <v>0.03538549870889938</v>
      </c>
      <c r="H110">
        <f t="shared" si="18"/>
        <v>0.18924405654652643</v>
      </c>
      <c r="I110">
        <f t="shared" si="19"/>
        <v>0.2246295552554258</v>
      </c>
      <c r="J110">
        <f t="shared" si="14"/>
        <v>1.5541465702713817</v>
      </c>
    </row>
    <row r="111" spans="3:10" ht="12.75">
      <c r="C111">
        <f t="shared" si="16"/>
        <v>15.599999999999977</v>
      </c>
      <c r="D111">
        <f t="shared" si="12"/>
        <v>-1.475285616749685</v>
      </c>
      <c r="E111">
        <f t="shared" si="15"/>
        <v>-0.2439629971579671</v>
      </c>
      <c r="F111">
        <f t="shared" si="13"/>
        <v>0.687229961637539</v>
      </c>
      <c r="G111">
        <f t="shared" si="17"/>
        <v>0.014879485995574565</v>
      </c>
      <c r="H111">
        <f t="shared" si="18"/>
        <v>0.2024114915419304</v>
      </c>
      <c r="I111">
        <f t="shared" si="19"/>
        <v>0.21729097753750495</v>
      </c>
      <c r="J111">
        <f t="shared" si="14"/>
        <v>1.5285490257296928</v>
      </c>
    </row>
    <row r="112" spans="3:10" ht="12.75">
      <c r="C112">
        <f t="shared" si="16"/>
        <v>15.799999999999976</v>
      </c>
      <c r="D112">
        <f t="shared" si="12"/>
        <v>-1.496589017715777</v>
      </c>
      <c r="E112">
        <f t="shared" si="15"/>
        <v>-0.10651700483045928</v>
      </c>
      <c r="F112">
        <f t="shared" si="13"/>
        <v>0.6999394576730509</v>
      </c>
      <c r="G112">
        <f t="shared" si="17"/>
        <v>0.0028364680795130216</v>
      </c>
      <c r="H112">
        <f t="shared" si="18"/>
        <v>0.2082994179791151</v>
      </c>
      <c r="I112">
        <f t="shared" si="19"/>
        <v>0.21113588605862812</v>
      </c>
      <c r="J112">
        <f t="shared" si="14"/>
        <v>1.5067442864389538</v>
      </c>
    </row>
    <row r="113" spans="3:10" ht="12.75">
      <c r="C113">
        <f t="shared" si="16"/>
        <v>15.999999999999975</v>
      </c>
      <c r="D113">
        <f t="shared" si="12"/>
        <v>-1.4898948403749468</v>
      </c>
      <c r="E113">
        <f t="shared" si="15"/>
        <v>0.03347088670415091</v>
      </c>
      <c r="F113">
        <f t="shared" si="13"/>
        <v>0.6990729197272255</v>
      </c>
      <c r="G113">
        <f t="shared" si="17"/>
        <v>0.00028007506419052656</v>
      </c>
      <c r="H113">
        <f t="shared" si="18"/>
        <v>0.2064401570899576</v>
      </c>
      <c r="I113">
        <f t="shared" si="19"/>
        <v>0.20672023215414814</v>
      </c>
      <c r="J113">
        <f t="shared" si="14"/>
        <v>1.4909051596952416</v>
      </c>
    </row>
    <row r="114" spans="3:10" ht="12.75">
      <c r="C114">
        <f t="shared" si="16"/>
        <v>16.199999999999974</v>
      </c>
      <c r="D114">
        <f t="shared" si="12"/>
        <v>-1.4552377462450277</v>
      </c>
      <c r="E114">
        <f t="shared" si="15"/>
        <v>0.173285470649596</v>
      </c>
      <c r="F114">
        <f t="shared" si="13"/>
        <v>0.6845593720106913</v>
      </c>
      <c r="G114">
        <f t="shared" si="17"/>
        <v>0.007506963584563001</v>
      </c>
      <c r="H114">
        <f t="shared" si="18"/>
        <v>0.1969476715229566</v>
      </c>
      <c r="I114">
        <f t="shared" si="19"/>
        <v>0.2044546351075196</v>
      </c>
      <c r="J114">
        <f t="shared" si="14"/>
        <v>1.4827126952447651</v>
      </c>
    </row>
    <row r="115" spans="3:10" ht="12.75">
      <c r="C115">
        <f t="shared" si="16"/>
        <v>16.399999999999974</v>
      </c>
      <c r="D115">
        <f t="shared" si="12"/>
        <v>-1.393198277234681</v>
      </c>
      <c r="E115">
        <f t="shared" si="15"/>
        <v>0.31019734505173424</v>
      </c>
      <c r="F115">
        <f t="shared" si="13"/>
        <v>0.6566043686135821</v>
      </c>
      <c r="G115">
        <f t="shared" si="17"/>
        <v>0.02405559821928617</v>
      </c>
      <c r="H115">
        <f t="shared" si="18"/>
        <v>0.18051313389114051</v>
      </c>
      <c r="I115">
        <f t="shared" si="19"/>
        <v>0.2045687321104267</v>
      </c>
      <c r="J115">
        <f t="shared" si="14"/>
        <v>1.4831263554173733</v>
      </c>
    </row>
    <row r="116" spans="3:10" ht="12.75">
      <c r="C116">
        <f t="shared" si="16"/>
        <v>16.599999999999973</v>
      </c>
      <c r="D116">
        <f t="shared" si="12"/>
        <v>-1.3048946334797908</v>
      </c>
      <c r="E116">
        <f t="shared" si="15"/>
        <v>0.44151821877445063</v>
      </c>
      <c r="F116">
        <f t="shared" si="13"/>
        <v>0.6156877741823135</v>
      </c>
      <c r="G116">
        <f t="shared" si="17"/>
        <v>0.04873458437744091</v>
      </c>
      <c r="H116">
        <f t="shared" si="18"/>
        <v>0.15835575041704528</v>
      </c>
      <c r="I116">
        <f t="shared" si="19"/>
        <v>0.20709033479448619</v>
      </c>
      <c r="J116">
        <f t="shared" si="14"/>
        <v>1.492239187760829</v>
      </c>
    </row>
    <row r="117" spans="3:10" ht="12.75">
      <c r="C117">
        <f t="shared" si="16"/>
        <v>16.799999999999972</v>
      </c>
      <c r="D117">
        <f t="shared" si="12"/>
        <v>-1.191963478757608</v>
      </c>
      <c r="E117">
        <f t="shared" si="15"/>
        <v>0.5646557736109133</v>
      </c>
      <c r="F117">
        <f t="shared" si="13"/>
        <v>0.5625557746217164</v>
      </c>
      <c r="G117">
        <f t="shared" si="17"/>
        <v>0.07970903566803475</v>
      </c>
      <c r="H117">
        <f t="shared" si="18"/>
        <v>0.1321322549263503</v>
      </c>
      <c r="I117">
        <f t="shared" si="19"/>
        <v>0.21184129059438506</v>
      </c>
      <c r="J117">
        <f t="shared" si="14"/>
        <v>1.5092592022991183</v>
      </c>
    </row>
    <row r="118" spans="3:10" ht="12.75">
      <c r="C118">
        <f t="shared" si="16"/>
        <v>16.99999999999997</v>
      </c>
      <c r="D118">
        <f t="shared" si="12"/>
        <v>-1.0565300930505568</v>
      </c>
      <c r="E118">
        <f t="shared" si="15"/>
        <v>0.6771669285352566</v>
      </c>
      <c r="F118">
        <f t="shared" si="13"/>
        <v>0.4982072488921318</v>
      </c>
      <c r="G118">
        <f t="shared" si="17"/>
        <v>0.11463876227546833</v>
      </c>
      <c r="H118">
        <f t="shared" si="18"/>
        <v>0.1038117928894919</v>
      </c>
      <c r="I118">
        <f t="shared" si="19"/>
        <v>0.21845055516496023</v>
      </c>
      <c r="J118">
        <f t="shared" si="14"/>
        <v>1.532622165016054</v>
      </c>
    </row>
    <row r="119" spans="3:10" ht="12.75">
      <c r="C119">
        <f t="shared" si="16"/>
        <v>17.19999999999997</v>
      </c>
      <c r="D119">
        <f t="shared" si="12"/>
        <v>-0.9011684173878202</v>
      </c>
      <c r="E119">
        <f t="shared" si="15"/>
        <v>0.776808378313683</v>
      </c>
      <c r="F119">
        <f t="shared" si="13"/>
        <v>0.4238747547441434</v>
      </c>
      <c r="G119">
        <f t="shared" si="17"/>
        <v>0.15085781415458352</v>
      </c>
      <c r="H119">
        <f t="shared" si="18"/>
        <v>0.07552572003424597</v>
      </c>
      <c r="I119">
        <f t="shared" si="19"/>
        <v>0.2263835341888295</v>
      </c>
      <c r="J119">
        <f t="shared" si="14"/>
        <v>1.5602024068746725</v>
      </c>
    </row>
    <row r="120" spans="3:10" ht="12.75">
      <c r="C120">
        <f t="shared" si="16"/>
        <v>17.39999999999997</v>
      </c>
      <c r="D120">
        <f t="shared" si="12"/>
        <v>-0.7288517515353178</v>
      </c>
      <c r="E120">
        <f t="shared" si="15"/>
        <v>0.8615833292625117</v>
      </c>
      <c r="F120">
        <f t="shared" si="13"/>
        <v>0.34100049819244616</v>
      </c>
      <c r="G120">
        <f t="shared" si="17"/>
        <v>0.18558145831576842</v>
      </c>
      <c r="H120">
        <f t="shared" si="18"/>
        <v>0.04940391344159735</v>
      </c>
      <c r="I120">
        <f t="shared" si="19"/>
        <v>0.23498537175736578</v>
      </c>
      <c r="J120">
        <f t="shared" si="14"/>
        <v>1.5895673711732248</v>
      </c>
    </row>
    <row r="121" spans="3:10" ht="12.75">
      <c r="C121">
        <f t="shared" si="16"/>
        <v>17.59999999999997</v>
      </c>
      <c r="D121">
        <f t="shared" si="12"/>
        <v>-0.5428950657551176</v>
      </c>
      <c r="E121">
        <f t="shared" si="15"/>
        <v>0.929783428901001</v>
      </c>
      <c r="F121">
        <f t="shared" si="13"/>
        <v>0.25120776610968065</v>
      </c>
      <c r="G121">
        <f t="shared" si="17"/>
        <v>0.21612430616472567</v>
      </c>
      <c r="H121">
        <f t="shared" si="18"/>
        <v>0.027410359875176572</v>
      </c>
      <c r="I121">
        <f t="shared" si="19"/>
        <v>0.24353466603990223</v>
      </c>
      <c r="J121">
        <f t="shared" si="14"/>
        <v>1.6182250532635136</v>
      </c>
    </row>
    <row r="122" spans="3:10" ht="12.75">
      <c r="C122">
        <f t="shared" si="16"/>
        <v>17.79999999999997</v>
      </c>
      <c r="D122">
        <f t="shared" si="12"/>
        <v>-0.3468900693305301</v>
      </c>
      <c r="E122">
        <f t="shared" si="15"/>
        <v>0.9800249821229371</v>
      </c>
      <c r="F122">
        <f t="shared" si="13"/>
        <v>0.1562684011067135</v>
      </c>
      <c r="G122">
        <f t="shared" si="17"/>
        <v>0.2401122413962658</v>
      </c>
      <c r="H122">
        <f t="shared" si="18"/>
        <v>0.01119094297861302</v>
      </c>
      <c r="I122">
        <f t="shared" si="19"/>
        <v>0.2513031843748788</v>
      </c>
      <c r="J122">
        <f t="shared" si="14"/>
        <v>1.6438323449258758</v>
      </c>
    </row>
    <row r="123" spans="3:10" ht="12.75">
      <c r="C123">
        <f t="shared" si="16"/>
        <v>17.999999999999968</v>
      </c>
      <c r="D123">
        <f t="shared" si="12"/>
        <v>-0.14463433686167415</v>
      </c>
      <c r="E123">
        <f t="shared" si="15"/>
        <v>1.0112786623442798</v>
      </c>
      <c r="F123">
        <f t="shared" si="13"/>
        <v>0.05806698564807103</v>
      </c>
      <c r="G123">
        <f t="shared" si="17"/>
        <v>0.25567113322820895</v>
      </c>
      <c r="H123">
        <f t="shared" si="18"/>
        <v>0.0019454755001457097</v>
      </c>
      <c r="I123">
        <f t="shared" si="19"/>
        <v>0.2576166087283547</v>
      </c>
      <c r="J123">
        <f t="shared" si="14"/>
        <v>1.664353045959664</v>
      </c>
    </row>
    <row r="124" spans="3:10" ht="12.75">
      <c r="C124">
        <f t="shared" si="16"/>
        <v>18.199999999999967</v>
      </c>
      <c r="D124">
        <f t="shared" si="12"/>
        <v>0.05994407503310464</v>
      </c>
      <c r="E124">
        <f t="shared" si="15"/>
        <v>1.022892059473894</v>
      </c>
      <c r="F124">
        <f t="shared" si="13"/>
        <v>-0.04143752382633821</v>
      </c>
      <c r="G124">
        <f t="shared" si="17"/>
        <v>0.26157704133368603</v>
      </c>
      <c r="H124">
        <f t="shared" si="18"/>
        <v>0.0003341761682364266</v>
      </c>
      <c r="I124">
        <f t="shared" si="19"/>
        <v>0.2619112175019225</v>
      </c>
      <c r="J124">
        <f t="shared" si="14"/>
        <v>1.6781685405698399</v>
      </c>
    </row>
    <row r="125" spans="3:10" ht="12.75">
      <c r="C125">
        <f t="shared" si="16"/>
        <v>18.399999999999967</v>
      </c>
      <c r="D125">
        <f t="shared" si="12"/>
        <v>0.2628649859748299</v>
      </c>
      <c r="E125">
        <f t="shared" si="15"/>
        <v>1.0146045547086262</v>
      </c>
      <c r="F125">
        <f t="shared" si="13"/>
        <v>-0.14025191379877666</v>
      </c>
      <c r="G125">
        <f t="shared" si="17"/>
        <v>0.2573556006088724</v>
      </c>
      <c r="H125">
        <f t="shared" si="18"/>
        <v>0.006426114079193918</v>
      </c>
      <c r="I125">
        <f t="shared" si="19"/>
        <v>0.2637817146880663</v>
      </c>
      <c r="J125">
        <f t="shared" si="14"/>
        <v>1.684150386256404</v>
      </c>
    </row>
    <row r="126" spans="3:10" ht="12.75">
      <c r="C126">
        <f t="shared" si="16"/>
        <v>18.599999999999966</v>
      </c>
      <c r="D126">
        <f t="shared" si="12"/>
        <v>0.460175820364604</v>
      </c>
      <c r="E126">
        <f t="shared" si="15"/>
        <v>0.9865541719488709</v>
      </c>
      <c r="F126">
        <f t="shared" si="13"/>
        <v>-0.2363897413571006</v>
      </c>
      <c r="G126">
        <f t="shared" si="17"/>
        <v>0.24332228354743055</v>
      </c>
      <c r="H126">
        <f t="shared" si="18"/>
        <v>0.019693846065285976</v>
      </c>
      <c r="I126">
        <f t="shared" si="19"/>
        <v>0.26301612961271653</v>
      </c>
      <c r="J126">
        <f t="shared" si="14"/>
        <v>1.681704619112164</v>
      </c>
    </row>
    <row r="127" spans="3:10" ht="12.75">
      <c r="C127">
        <f t="shared" si="16"/>
        <v>18.799999999999965</v>
      </c>
      <c r="D127">
        <f t="shared" si="12"/>
        <v>0.6480310651000942</v>
      </c>
      <c r="E127">
        <f t="shared" si="15"/>
        <v>0.9392762236774508</v>
      </c>
      <c r="F127">
        <f t="shared" si="13"/>
        <v>-0.32791240907701524</v>
      </c>
      <c r="G127">
        <f t="shared" si="17"/>
        <v>0.22055995609144313</v>
      </c>
      <c r="H127">
        <f t="shared" si="18"/>
        <v>0.03905481630413291</v>
      </c>
      <c r="I127">
        <f t="shared" si="19"/>
        <v>0.25961477239557607</v>
      </c>
      <c r="J127">
        <f t="shared" si="14"/>
        <v>1.670795227556492</v>
      </c>
    </row>
    <row r="128" spans="3:10" ht="12.75">
      <c r="C128">
        <f t="shared" si="16"/>
        <v>18.999999999999964</v>
      </c>
      <c r="D128">
        <f t="shared" si="12"/>
        <v>0.8227698134725038</v>
      </c>
      <c r="E128">
        <f t="shared" si="15"/>
        <v>0.8736937418620477</v>
      </c>
      <c r="F128">
        <f t="shared" si="13"/>
        <v>-0.41296941864268794</v>
      </c>
      <c r="G128">
        <f t="shared" si="17"/>
        <v>0.19083518864222662</v>
      </c>
      <c r="H128">
        <f t="shared" si="18"/>
        <v>0.06295636543442681</v>
      </c>
      <c r="I128">
        <f t="shared" si="19"/>
        <v>0.25379155407665344</v>
      </c>
      <c r="J128">
        <f t="shared" si="14"/>
        <v>1.6519507988086224</v>
      </c>
    </row>
    <row r="129" spans="3:10" ht="12.75">
      <c r="C129">
        <f t="shared" si="16"/>
        <v>19.199999999999964</v>
      </c>
      <c r="D129">
        <f t="shared" si="12"/>
        <v>0.9809897850992058</v>
      </c>
      <c r="E129">
        <f t="shared" si="15"/>
        <v>0.7910998581335101</v>
      </c>
      <c r="F129">
        <f t="shared" si="13"/>
        <v>-0.4898369485269362</v>
      </c>
      <c r="G129">
        <f t="shared" si="17"/>
        <v>0.15645974638471496</v>
      </c>
      <c r="H129">
        <f t="shared" si="18"/>
        <v>0.08949770913761569</v>
      </c>
      <c r="I129">
        <f t="shared" si="19"/>
        <v>0.24595745552233067</v>
      </c>
      <c r="J129">
        <f t="shared" si="14"/>
        <v>1.6262545381399431</v>
      </c>
    </row>
    <row r="130" spans="3:10" ht="12.75">
      <c r="C130">
        <f t="shared" si="16"/>
        <v>19.399999999999963</v>
      </c>
      <c r="D130">
        <f t="shared" si="12"/>
        <v>1.1196162787848303</v>
      </c>
      <c r="E130">
        <f t="shared" si="15"/>
        <v>0.6931324684281229</v>
      </c>
      <c r="F130">
        <f t="shared" si="13"/>
        <v>-0.5569539332591488</v>
      </c>
      <c r="G130">
        <f t="shared" si="17"/>
        <v>0.1201081546973157</v>
      </c>
      <c r="H130">
        <f t="shared" si="18"/>
        <v>0.11657927688995914</v>
      </c>
      <c r="I130">
        <f t="shared" si="19"/>
        <v>0.23668743158727484</v>
      </c>
      <c r="J130">
        <f t="shared" si="14"/>
        <v>1.5953138080326796</v>
      </c>
    </row>
    <row r="131" spans="3:10" ht="12.75">
      <c r="C131">
        <f t="shared" si="16"/>
        <v>19.599999999999962</v>
      </c>
      <c r="D131">
        <f t="shared" si="12"/>
        <v>1.235964615140089</v>
      </c>
      <c r="E131">
        <f t="shared" si="15"/>
        <v>0.5817416817762932</v>
      </c>
      <c r="F131">
        <f t="shared" si="13"/>
        <v>-0.6129548718104386</v>
      </c>
      <c r="G131">
        <f t="shared" si="17"/>
        <v>0.08460584607897748</v>
      </c>
      <c r="H131">
        <f t="shared" si="18"/>
        <v>0.1420675932786901</v>
      </c>
      <c r="I131">
        <f t="shared" si="19"/>
        <v>0.22667343935766757</v>
      </c>
      <c r="J131">
        <f t="shared" si="14"/>
        <v>1.5612010793928823</v>
      </c>
    </row>
    <row r="132" spans="3:10" ht="12.75">
      <c r="C132">
        <f t="shared" si="16"/>
        <v>19.79999999999996</v>
      </c>
      <c r="D132">
        <f t="shared" si="12"/>
        <v>1.32779475662293</v>
      </c>
      <c r="E132">
        <f t="shared" si="15"/>
        <v>0.45915070741420544</v>
      </c>
      <c r="F132">
        <f t="shared" si="13"/>
        <v>-0.65669865940212</v>
      </c>
      <c r="G132">
        <f t="shared" si="17"/>
        <v>0.05270484302974132</v>
      </c>
      <c r="H132">
        <f t="shared" si="18"/>
        <v>0.16396261916152716</v>
      </c>
      <c r="I132">
        <f t="shared" si="19"/>
        <v>0.21666746219126848</v>
      </c>
      <c r="J132">
        <f t="shared" si="14"/>
        <v>1.5263543684120764</v>
      </c>
    </row>
    <row r="133" spans="3:10" ht="12.75">
      <c r="C133">
        <f t="shared" si="16"/>
        <v>19.99999999999996</v>
      </c>
      <c r="D133">
        <f t="shared" si="12"/>
        <v>1.3933569517296862</v>
      </c>
      <c r="E133">
        <f t="shared" si="15"/>
        <v>0.32781097553378147</v>
      </c>
      <c r="F133">
        <f t="shared" si="13"/>
        <v>-0.687292819209112</v>
      </c>
      <c r="G133">
        <f t="shared" si="17"/>
        <v>0.02686500892010237</v>
      </c>
      <c r="H133">
        <f t="shared" si="18"/>
        <v>0.18055425432881023</v>
      </c>
      <c r="I133">
        <f t="shared" si="19"/>
        <v>0.2074192632489126</v>
      </c>
      <c r="J133">
        <f t="shared" si="14"/>
        <v>1.4934238040792231</v>
      </c>
    </row>
    <row r="134" spans="3:10" ht="12.75">
      <c r="C134">
        <f t="shared" si="16"/>
        <v>20.19999999999996</v>
      </c>
      <c r="D134">
        <f t="shared" si="12"/>
        <v>1.431427434068078</v>
      </c>
      <c r="E134">
        <f t="shared" si="15"/>
        <v>0.19035241169195907</v>
      </c>
      <c r="F134">
        <f t="shared" si="13"/>
        <v>-0.7041126062601131</v>
      </c>
      <c r="G134">
        <f t="shared" si="17"/>
        <v>0.009058510159236269</v>
      </c>
      <c r="H134">
        <f t="shared" si="18"/>
        <v>0.1905555584072531</v>
      </c>
      <c r="I134">
        <f t="shared" si="19"/>
        <v>0.1996140685664894</v>
      </c>
      <c r="J134">
        <f t="shared" si="14"/>
        <v>1.4650555737064288</v>
      </c>
    </row>
    <row r="135" spans="3:10" ht="12.75">
      <c r="C135">
        <f t="shared" si="16"/>
        <v>20.39999999999996</v>
      </c>
      <c r="D135">
        <f t="shared" si="12"/>
        <v>1.4413334121560653</v>
      </c>
      <c r="E135">
        <f t="shared" si="15"/>
        <v>0.04952989043993644</v>
      </c>
      <c r="F135">
        <f t="shared" si="13"/>
        <v>-0.706814563305802</v>
      </c>
      <c r="G135">
        <f t="shared" si="17"/>
        <v>0.0006133025117480268</v>
      </c>
      <c r="H135">
        <f t="shared" si="18"/>
        <v>0.1932021064647625</v>
      </c>
      <c r="I135">
        <f t="shared" si="19"/>
        <v>0.1938154089765105</v>
      </c>
      <c r="J135">
        <f t="shared" si="14"/>
        <v>1.443619290416072</v>
      </c>
    </row>
    <row r="136" spans="3:10" ht="12.75">
      <c r="C136">
        <f t="shared" si="16"/>
        <v>20.59999999999996</v>
      </c>
      <c r="D136">
        <f t="shared" si="12"/>
        <v>1.4229668077118205</v>
      </c>
      <c r="E136">
        <f t="shared" si="15"/>
        <v>-0.09183302222122394</v>
      </c>
      <c r="F136">
        <f t="shared" si="13"/>
        <v>-0.69534422525152</v>
      </c>
      <c r="G136">
        <f t="shared" si="17"/>
        <v>0.0021083259925709524</v>
      </c>
      <c r="H136">
        <f t="shared" si="18"/>
        <v>0.1883096118340099</v>
      </c>
      <c r="I136">
        <f t="shared" si="19"/>
        <v>0.19041793782658087</v>
      </c>
      <c r="J136">
        <f t="shared" si="14"/>
        <v>1.430910447167361</v>
      </c>
    </row>
    <row r="137" spans="3:10" ht="12.75">
      <c r="C137">
        <f t="shared" si="16"/>
        <v>20.799999999999958</v>
      </c>
      <c r="D137">
        <f t="shared" si="12"/>
        <v>1.376786434257515</v>
      </c>
      <c r="E137">
        <f t="shared" si="15"/>
        <v>-0.23090186727152795</v>
      </c>
      <c r="F137">
        <f t="shared" si="13"/>
        <v>-0.6699377924394854</v>
      </c>
      <c r="G137">
        <f t="shared" si="17"/>
        <v>0.013328918077369578</v>
      </c>
      <c r="H137">
        <f t="shared" si="18"/>
        <v>0.1762853023566636</v>
      </c>
      <c r="I137">
        <f t="shared" si="19"/>
        <v>0.18961422043403317</v>
      </c>
      <c r="J137">
        <f t="shared" si="14"/>
        <v>1.4278874554082281</v>
      </c>
    </row>
    <row r="138" spans="3:10" ht="12.75">
      <c r="C138">
        <f t="shared" si="16"/>
        <v>20.999999999999957</v>
      </c>
      <c r="D138">
        <f t="shared" si="12"/>
        <v>1.30380854910563</v>
      </c>
      <c r="E138">
        <f t="shared" si="15"/>
        <v>-0.36488942575942507</v>
      </c>
      <c r="F138">
        <f t="shared" si="13"/>
        <v>-0.6311177209700369</v>
      </c>
      <c r="G138">
        <f t="shared" si="17"/>
        <v>0.03328607325776074</v>
      </c>
      <c r="H138">
        <f t="shared" si="18"/>
        <v>0.15809225614304628</v>
      </c>
      <c r="I138">
        <f t="shared" si="19"/>
        <v>0.191378329400807</v>
      </c>
      <c r="J138">
        <f t="shared" si="14"/>
        <v>1.4345143773881839</v>
      </c>
    </row>
    <row r="139" spans="3:10" ht="12.75">
      <c r="C139">
        <f t="shared" si="16"/>
        <v>21.199999999999957</v>
      </c>
      <c r="D139">
        <f t="shared" si="12"/>
        <v>1.2055859551149435</v>
      </c>
      <c r="E139">
        <f t="shared" si="15"/>
        <v>-0.49111296995343245</v>
      </c>
      <c r="F139">
        <f t="shared" si="13"/>
        <v>-0.5796823076261055</v>
      </c>
      <c r="G139">
        <f t="shared" si="17"/>
        <v>0.06029798731412026</v>
      </c>
      <c r="H139">
        <f t="shared" si="18"/>
        <v>0.13516968705084817</v>
      </c>
      <c r="I139">
        <f t="shared" si="19"/>
        <v>0.19546767436496842</v>
      </c>
      <c r="J139">
        <f t="shared" si="14"/>
        <v>1.449759618061198</v>
      </c>
    </row>
    <row r="140" spans="3:10" ht="12.75">
      <c r="C140">
        <f t="shared" si="16"/>
        <v>21.399999999999956</v>
      </c>
      <c r="D140">
        <f t="shared" si="12"/>
        <v>1.0841760688192128</v>
      </c>
      <c r="E140">
        <f t="shared" si="15"/>
        <v>-0.6070494314786535</v>
      </c>
      <c r="F140">
        <f t="shared" si="13"/>
        <v>-0.5166894750258746</v>
      </c>
      <c r="G140">
        <f t="shared" si="17"/>
        <v>0.09212725306463912</v>
      </c>
      <c r="H140">
        <f t="shared" si="18"/>
        <v>0.10931571058262626</v>
      </c>
      <c r="I140">
        <f t="shared" si="19"/>
        <v>0.20144296364726538</v>
      </c>
      <c r="J140">
        <f t="shared" si="14"/>
        <v>1.4717518039911623</v>
      </c>
    </row>
    <row r="141" spans="3:10" ht="12.75">
      <c r="C141">
        <f t="shared" si="16"/>
        <v>21.599999999999955</v>
      </c>
      <c r="D141">
        <f t="shared" si="12"/>
        <v>0.9420986035224471</v>
      </c>
      <c r="E141">
        <f t="shared" si="15"/>
        <v>-0.7103873264838285</v>
      </c>
      <c r="F141">
        <f t="shared" si="13"/>
        <v>-0.443435086613034</v>
      </c>
      <c r="G141">
        <f t="shared" si="17"/>
        <v>0.1261625384072104</v>
      </c>
      <c r="H141">
        <f t="shared" si="18"/>
        <v>0.08254212942458189</v>
      </c>
      <c r="I141">
        <f t="shared" si="19"/>
        <v>0.20870466783179228</v>
      </c>
      <c r="J141">
        <f t="shared" si="14"/>
        <v>1.4980441292715907</v>
      </c>
    </row>
    <row r="142" spans="3:10" ht="12.75">
      <c r="C142">
        <f t="shared" si="16"/>
        <v>21.799999999999955</v>
      </c>
      <c r="D142">
        <f t="shared" si="12"/>
        <v>0.78228373476116</v>
      </c>
      <c r="E142">
        <f t="shared" si="15"/>
        <v>-0.7990743438064354</v>
      </c>
      <c r="F142">
        <f t="shared" si="13"/>
        <v>-0.3614262383216011</v>
      </c>
      <c r="G142">
        <f t="shared" si="17"/>
        <v>0.15962995173242134</v>
      </c>
      <c r="H142">
        <f t="shared" si="18"/>
        <v>0.05691300927548381</v>
      </c>
      <c r="I142">
        <f t="shared" si="19"/>
        <v>0.21654296100790515</v>
      </c>
      <c r="J142">
        <f t="shared" si="14"/>
        <v>1.5259157694869245</v>
      </c>
    </row>
    <row r="143" spans="3:10" ht="12.75">
      <c r="C143">
        <f t="shared" si="16"/>
        <v>21.999999999999954</v>
      </c>
      <c r="D143">
        <f t="shared" si="12"/>
        <v>0.6080118164670089</v>
      </c>
      <c r="E143">
        <f t="shared" si="15"/>
        <v>-0.8713595914707556</v>
      </c>
      <c r="F143">
        <f t="shared" si="13"/>
        <v>-0.27235008168260966</v>
      </c>
      <c r="G143">
        <f t="shared" si="17"/>
        <v>0.18981688441202052</v>
      </c>
      <c r="H143">
        <f t="shared" si="18"/>
        <v>0.03438008831360658</v>
      </c>
      <c r="I143">
        <f t="shared" si="19"/>
        <v>0.2241969727256271</v>
      </c>
      <c r="J143">
        <f t="shared" si="14"/>
        <v>1.5526493927589384</v>
      </c>
    </row>
    <row r="144" spans="3:10" ht="12.75">
      <c r="C144">
        <f t="shared" si="16"/>
        <v>22.199999999999953</v>
      </c>
      <c r="D144">
        <f t="shared" si="12"/>
        <v>0.42284589490555335</v>
      </c>
      <c r="E144">
        <f t="shared" si="15"/>
        <v>-0.9258296078072775</v>
      </c>
      <c r="F144">
        <f t="shared" si="13"/>
        <v>-0.1780388294283104</v>
      </c>
      <c r="G144">
        <f t="shared" si="17"/>
        <v>0.21429011567314432</v>
      </c>
      <c r="H144">
        <f t="shared" si="18"/>
        <v>0.01662827452797848</v>
      </c>
      <c r="I144">
        <f t="shared" si="19"/>
        <v>0.23091839020112281</v>
      </c>
      <c r="J144">
        <f t="shared" si="14"/>
        <v>1.5757517072885645</v>
      </c>
    </row>
    <row r="145" spans="3:10" ht="12.75">
      <c r="C145">
        <f t="shared" si="16"/>
        <v>22.399999999999952</v>
      </c>
      <c r="D145">
        <f t="shared" si="12"/>
        <v>0.23055842016696543</v>
      </c>
      <c r="E145">
        <f t="shared" si="15"/>
        <v>-0.9614373736929396</v>
      </c>
      <c r="F145">
        <f t="shared" si="13"/>
        <v>-0.08043167719799403</v>
      </c>
      <c r="G145">
        <f t="shared" si="17"/>
        <v>0.23109045588339427</v>
      </c>
      <c r="H145">
        <f t="shared" si="18"/>
        <v>0.004943618215219488</v>
      </c>
      <c r="I145">
        <f t="shared" si="19"/>
        <v>0.23603407409861377</v>
      </c>
      <c r="J145">
        <f t="shared" si="14"/>
        <v>1.5931104157462808</v>
      </c>
    </row>
    <row r="146" spans="3:10" ht="12.75">
      <c r="C146">
        <f t="shared" si="16"/>
        <v>22.59999999999995</v>
      </c>
      <c r="D146">
        <f t="shared" si="12"/>
        <v>0.03505367834045775</v>
      </c>
      <c r="E146">
        <f t="shared" si="15"/>
        <v>-0.9775237091325384</v>
      </c>
      <c r="F146">
        <f t="shared" si="13"/>
        <v>0.018465558046904335</v>
      </c>
      <c r="G146">
        <f t="shared" si="17"/>
        <v>0.23888815047905887</v>
      </c>
      <c r="H146">
        <f t="shared" si="18"/>
        <v>0.00011427471396325375</v>
      </c>
      <c r="I146">
        <f t="shared" si="19"/>
        <v>0.23900242519302212</v>
      </c>
      <c r="J146">
        <f t="shared" si="14"/>
        <v>1.603096550574108</v>
      </c>
    </row>
    <row r="147" spans="3:10" ht="12.75">
      <c r="C147">
        <f t="shared" si="16"/>
        <v>22.79999999999995</v>
      </c>
      <c r="D147">
        <f t="shared" si="12"/>
        <v>-0.15971244116417377</v>
      </c>
      <c r="E147">
        <f t="shared" si="15"/>
        <v>-0.9738305975231575</v>
      </c>
      <c r="F147">
        <f t="shared" si="13"/>
        <v>0.11662223230465583</v>
      </c>
      <c r="G147">
        <f t="shared" si="17"/>
        <v>0.23708650816807747</v>
      </c>
      <c r="H147">
        <f t="shared" si="18"/>
        <v>0.002372249939223629</v>
      </c>
      <c r="I147">
        <f t="shared" si="19"/>
        <v>0.2394587581073011</v>
      </c>
      <c r="J147">
        <f t="shared" si="14"/>
        <v>1.6046262356051908</v>
      </c>
    </row>
    <row r="148" spans="3:10" ht="12.75">
      <c r="C148">
        <f t="shared" si="16"/>
        <v>22.99999999999995</v>
      </c>
      <c r="D148">
        <f t="shared" si="12"/>
        <v>-0.34981367137661906</v>
      </c>
      <c r="E148">
        <f t="shared" si="15"/>
        <v>-0.9505061510622264</v>
      </c>
      <c r="F148">
        <f t="shared" si="13"/>
        <v>0.2120252190571113</v>
      </c>
      <c r="G148">
        <f t="shared" si="17"/>
        <v>0.22586548580178198</v>
      </c>
      <c r="H148">
        <f t="shared" si="18"/>
        <v>0.011380373235424998</v>
      </c>
      <c r="I148">
        <f t="shared" si="19"/>
        <v>0.23724585903720696</v>
      </c>
      <c r="J148">
        <f t="shared" si="14"/>
        <v>1.597194647604217</v>
      </c>
    </row>
    <row r="149" spans="3:10" ht="12.75">
      <c r="C149">
        <f t="shared" si="16"/>
        <v>23.19999999999995</v>
      </c>
      <c r="D149">
        <f t="shared" si="12"/>
        <v>-0.5314338928267799</v>
      </c>
      <c r="E149">
        <f t="shared" si="15"/>
        <v>-0.9081011072508041</v>
      </c>
      <c r="F149">
        <f t="shared" si="13"/>
        <v>0.30272090856225964</v>
      </c>
      <c r="G149">
        <f t="shared" si="17"/>
        <v>0.20616190524753408</v>
      </c>
      <c r="H149">
        <f t="shared" si="18"/>
        <v>0.02626524436738736</v>
      </c>
      <c r="I149">
        <f t="shared" si="19"/>
        <v>0.23242714961492145</v>
      </c>
      <c r="J149">
        <f t="shared" si="14"/>
        <v>1.5808910976174284</v>
      </c>
    </row>
    <row r="150" spans="3:10" ht="12.75">
      <c r="C150">
        <f t="shared" si="16"/>
        <v>23.39999999999995</v>
      </c>
      <c r="D150">
        <f t="shared" si="12"/>
        <v>-0.7009452779344503</v>
      </c>
      <c r="E150">
        <f t="shared" si="15"/>
        <v>-0.8475569255383522</v>
      </c>
      <c r="F150">
        <f t="shared" si="13"/>
        <v>0.38685597257846166</v>
      </c>
      <c r="G150">
        <f t="shared" si="17"/>
        <v>0.17958818550700595</v>
      </c>
      <c r="H150">
        <f t="shared" si="18"/>
        <v>0.045693158287250145</v>
      </c>
      <c r="I150">
        <f t="shared" si="19"/>
        <v>0.2252813437942561</v>
      </c>
      <c r="J150">
        <f t="shared" si="14"/>
        <v>1.556399704702636</v>
      </c>
    </row>
    <row r="151" spans="3:10" ht="12.75">
      <c r="C151">
        <f t="shared" si="16"/>
        <v>23.599999999999948</v>
      </c>
      <c r="D151">
        <f t="shared" si="12"/>
        <v>-0.8549824241389823</v>
      </c>
      <c r="E151">
        <f t="shared" si="15"/>
        <v>-0.7701857310226599</v>
      </c>
      <c r="F151">
        <f t="shared" si="13"/>
        <v>0.4627160303731262</v>
      </c>
      <c r="G151">
        <f t="shared" si="17"/>
        <v>0.14829651506772723</v>
      </c>
      <c r="H151">
        <f t="shared" si="18"/>
        <v>0.06798252993955106</v>
      </c>
      <c r="I151">
        <f t="shared" si="19"/>
        <v>0.2162790450072783</v>
      </c>
      <c r="J151">
        <f t="shared" si="14"/>
        <v>1.524985616033974</v>
      </c>
    </row>
    <row r="152" spans="3:10" ht="12.75">
      <c r="C152">
        <f t="shared" si="16"/>
        <v>23.799999999999947</v>
      </c>
      <c r="D152">
        <f t="shared" si="12"/>
        <v>-0.9905109291285892</v>
      </c>
      <c r="E152">
        <f t="shared" si="15"/>
        <v>-0.6776425249480347</v>
      </c>
      <c r="F152">
        <f t="shared" si="13"/>
        <v>0.528761395598844</v>
      </c>
      <c r="G152">
        <f t="shared" si="17"/>
        <v>0.11479984790448695</v>
      </c>
      <c r="H152">
        <f t="shared" si="18"/>
        <v>0.09124340676725583</v>
      </c>
      <c r="I152">
        <f t="shared" si="19"/>
        <v>0.20604325467174278</v>
      </c>
      <c r="J152">
        <f t="shared" si="14"/>
        <v>1.488461913331374</v>
      </c>
    </row>
    <row r="153" spans="3:10" ht="12.75">
      <c r="C153">
        <f t="shared" si="16"/>
        <v>23.999999999999947</v>
      </c>
      <c r="D153">
        <f t="shared" si="12"/>
        <v>-1.1048889782942424</v>
      </c>
      <c r="E153">
        <f t="shared" si="15"/>
        <v>-0.5718902458282659</v>
      </c>
      <c r="F153">
        <f t="shared" si="13"/>
        <v>0.5836591449765788</v>
      </c>
      <c r="G153">
        <f t="shared" si="17"/>
        <v>0.08176461331837859</v>
      </c>
      <c r="H153">
        <f t="shared" si="18"/>
        <v>0.1135325078551168</v>
      </c>
      <c r="I153">
        <f t="shared" si="19"/>
        <v>0.1952971211734954</v>
      </c>
      <c r="J153">
        <f t="shared" si="14"/>
        <v>1.4491269940472074</v>
      </c>
    </row>
    <row r="154" spans="3:10" ht="12.75">
      <c r="C154">
        <f t="shared" si="16"/>
        <v>24.199999999999946</v>
      </c>
      <c r="D154">
        <f t="shared" si="12"/>
        <v>-1.1959206616608324</v>
      </c>
      <c r="E154">
        <f t="shared" si="15"/>
        <v>-0.4551584168329501</v>
      </c>
      <c r="F154">
        <f t="shared" si="13"/>
        <v>0.6263108274123338</v>
      </c>
      <c r="G154">
        <f t="shared" si="17"/>
        <v>0.05179229610346939</v>
      </c>
      <c r="H154">
        <f t="shared" si="18"/>
        <v>0.13301103929581734</v>
      </c>
      <c r="I154">
        <f t="shared" si="19"/>
        <v>0.18480333539928673</v>
      </c>
      <c r="J154">
        <f t="shared" si="14"/>
        <v>1.4096569223403288</v>
      </c>
    </row>
    <row r="155" spans="3:10" ht="12.75">
      <c r="C155">
        <f t="shared" si="16"/>
        <v>24.399999999999945</v>
      </c>
      <c r="D155">
        <f t="shared" si="12"/>
        <v>-1.261899911930929</v>
      </c>
      <c r="E155">
        <f t="shared" si="15"/>
        <v>-0.32989625135048334</v>
      </c>
      <c r="F155">
        <f t="shared" si="13"/>
        <v>0.6558752245404063</v>
      </c>
      <c r="G155">
        <f t="shared" si="17"/>
        <v>0.02720788416377532</v>
      </c>
      <c r="H155">
        <f t="shared" si="18"/>
        <v>0.14809239905900964</v>
      </c>
      <c r="I155">
        <f t="shared" si="19"/>
        <v>0.17530028322278496</v>
      </c>
      <c r="J155">
        <f t="shared" si="14"/>
        <v>1.372934551231569</v>
      </c>
    </row>
    <row r="156" spans="3:10" ht="12.75">
      <c r="C156">
        <f t="shared" si="16"/>
        <v>24.599999999999945</v>
      </c>
      <c r="D156">
        <f t="shared" si="12"/>
        <v>-1.3016441532194096</v>
      </c>
      <c r="E156">
        <f t="shared" si="15"/>
        <v>-0.19872120644240207</v>
      </c>
      <c r="F156">
        <f t="shared" si="13"/>
        <v>0.6717856787632988</v>
      </c>
      <c r="G156">
        <f t="shared" si="17"/>
        <v>0.009872529472480946</v>
      </c>
      <c r="H156">
        <f t="shared" si="18"/>
        <v>0.15756780764975548</v>
      </c>
      <c r="I156">
        <f t="shared" si="19"/>
        <v>0.1674403371222364</v>
      </c>
      <c r="J156">
        <f t="shared" si="14"/>
        <v>1.3418024193215503</v>
      </c>
    </row>
    <row r="157" spans="3:10" ht="12.75">
      <c r="C157">
        <f t="shared" si="16"/>
        <v>24.799999999999944</v>
      </c>
      <c r="D157">
        <f t="shared" si="12"/>
        <v>-1.314516967357358</v>
      </c>
      <c r="E157">
        <f t="shared" si="15"/>
        <v>-0.06436407068974231</v>
      </c>
      <c r="F157">
        <f t="shared" si="13"/>
        <v>0.6737616203993936</v>
      </c>
      <c r="G157">
        <f t="shared" si="17"/>
        <v>0.0010356833989385364</v>
      </c>
      <c r="H157">
        <f t="shared" si="18"/>
        <v>0.16069980174474582</v>
      </c>
      <c r="I157">
        <f t="shared" si="19"/>
        <v>0.16173548514368435</v>
      </c>
      <c r="J157">
        <f t="shared" si="14"/>
        <v>1.3187460855313022</v>
      </c>
    </row>
    <row r="158" spans="3:10" ht="12.75">
      <c r="C158">
        <f t="shared" si="16"/>
        <v>24.999999999999943</v>
      </c>
      <c r="D158">
        <f t="shared" si="12"/>
        <v>-1.3004393166793307</v>
      </c>
      <c r="E158">
        <f t="shared" si="15"/>
        <v>0.07038825339013641</v>
      </c>
      <c r="F158">
        <f t="shared" si="13"/>
        <v>0.6618140490797402</v>
      </c>
      <c r="G158">
        <f t="shared" si="17"/>
        <v>0.0012386265538285124</v>
      </c>
      <c r="H158">
        <f t="shared" si="18"/>
        <v>0.15727624472198262</v>
      </c>
      <c r="I158">
        <f t="shared" si="19"/>
        <v>0.15851487127581113</v>
      </c>
      <c r="J158">
        <f t="shared" si="14"/>
        <v>1.3055500685382904</v>
      </c>
    </row>
    <row r="159" spans="3:10" ht="12.75">
      <c r="C159">
        <f t="shared" si="16"/>
        <v>25.199999999999942</v>
      </c>
      <c r="D159">
        <f t="shared" si="12"/>
        <v>-1.2598891040381137</v>
      </c>
      <c r="E159">
        <f t="shared" si="15"/>
        <v>0.20275106320608444</v>
      </c>
      <c r="F159">
        <f t="shared" si="13"/>
        <v>0.6362448534048727</v>
      </c>
      <c r="G159">
        <f t="shared" si="17"/>
        <v>0.010276998407799411</v>
      </c>
      <c r="H159">
        <f t="shared" si="18"/>
        <v>0.14762081156607837</v>
      </c>
      <c r="I159">
        <f t="shared" si="19"/>
        <v>0.15789780997387778</v>
      </c>
      <c r="J159">
        <f t="shared" si="14"/>
        <v>1.3030064902745537</v>
      </c>
    </row>
    <row r="160" spans="3:10" ht="12.75">
      <c r="C160">
        <f t="shared" si="16"/>
        <v>25.39999999999994</v>
      </c>
      <c r="D160">
        <f t="shared" si="12"/>
        <v>-1.193889097260702</v>
      </c>
      <c r="E160">
        <f t="shared" si="15"/>
        <v>0.330000033887059</v>
      </c>
      <c r="F160">
        <f t="shared" si="13"/>
        <v>0.5976399843135678</v>
      </c>
      <c r="G160">
        <f t="shared" si="17"/>
        <v>0.027225005591365023</v>
      </c>
      <c r="H160">
        <f t="shared" si="18"/>
        <v>0.13255951941989155</v>
      </c>
      <c r="I160">
        <f t="shared" si="19"/>
        <v>0.15978452501125656</v>
      </c>
      <c r="J160">
        <f t="shared" si="14"/>
        <v>1.3107681611040334</v>
      </c>
    </row>
    <row r="161" spans="3:10" ht="12.75">
      <c r="C161">
        <f t="shared" si="16"/>
        <v>25.59999999999994</v>
      </c>
      <c r="D161">
        <f t="shared" si="12"/>
        <v>-1.1039834911107473</v>
      </c>
      <c r="E161">
        <f t="shared" si="15"/>
        <v>0.44952803074977254</v>
      </c>
      <c r="F161">
        <f t="shared" si="13"/>
        <v>0.5468566288018448</v>
      </c>
      <c r="G161">
        <f t="shared" si="17"/>
        <v>0.050518862607442115</v>
      </c>
      <c r="H161">
        <f t="shared" si="18"/>
        <v>0.11334649802399185</v>
      </c>
      <c r="I161">
        <f t="shared" si="19"/>
        <v>0.16386536063143398</v>
      </c>
      <c r="J161">
        <f t="shared" si="14"/>
        <v>1.327400890864995</v>
      </c>
    </row>
    <row r="162" spans="3:10" ht="12.75">
      <c r="C162">
        <f t="shared" si="16"/>
        <v>25.79999999999994</v>
      </c>
      <c r="D162">
        <f aca="true" t="shared" si="20" ref="D162:D225">D161+delta_t*E162</f>
        <v>-0.992203619808719</v>
      </c>
      <c r="E162">
        <f t="shared" si="15"/>
        <v>0.5588993565101416</v>
      </c>
      <c r="F162">
        <f aca="true" t="shared" si="21" ref="F162:F225">-(k/m)*D162-(b/m)*E162+(F_0/m)*COS(omega*C162)</f>
        <v>0.4850046587392785</v>
      </c>
      <c r="G162">
        <f t="shared" si="17"/>
        <v>0.07809212267686258</v>
      </c>
      <c r="H162">
        <f t="shared" si="18"/>
        <v>0.09155552615402182</v>
      </c>
      <c r="I162">
        <f t="shared" si="19"/>
        <v>0.1696476488308844</v>
      </c>
      <c r="J162">
        <f aca="true" t="shared" si="22" ref="J162:J225">SQRT(2*(I162)/k)</f>
        <v>1.3506177353340052</v>
      </c>
    </row>
    <row r="163" spans="3:10" ht="12.75">
      <c r="C163">
        <f t="shared" si="16"/>
        <v>25.99999999999994</v>
      </c>
      <c r="D163">
        <f t="shared" si="20"/>
        <v>-0.8610235621571195</v>
      </c>
      <c r="E163">
        <f aca="true" t="shared" si="23" ref="E163:E226">E162+delta_t*F162</f>
        <v>0.6559002882579973</v>
      </c>
      <c r="F163">
        <f t="shared" si="21"/>
        <v>0.413422751801899</v>
      </c>
      <c r="G163">
        <f t="shared" si="17"/>
        <v>0.10755129703423098</v>
      </c>
      <c r="H163">
        <f t="shared" si="18"/>
        <v>0.06894662643684536</v>
      </c>
      <c r="I163">
        <f t="shared" si="19"/>
        <v>0.17649792347107635</v>
      </c>
      <c r="J163">
        <f t="shared" si="22"/>
        <v>1.3776164684329217</v>
      </c>
    </row>
    <row r="164" spans="3:10" ht="12.75">
      <c r="C164">
        <f t="shared" si="16"/>
        <v>26.19999999999994</v>
      </c>
      <c r="D164">
        <f t="shared" si="20"/>
        <v>-0.713306594433444</v>
      </c>
      <c r="E164">
        <f t="shared" si="23"/>
        <v>0.7385848386183771</v>
      </c>
      <c r="F164">
        <f t="shared" si="21"/>
        <v>0.33364969534158473</v>
      </c>
      <c r="G164">
        <f t="shared" si="17"/>
        <v>0.13637689095923353</v>
      </c>
      <c r="H164">
        <f t="shared" si="18"/>
        <v>0.04731898568258812</v>
      </c>
      <c r="I164">
        <f t="shared" si="19"/>
        <v>0.18369587664182163</v>
      </c>
      <c r="J164">
        <f t="shared" si="22"/>
        <v>1.4054267963930342</v>
      </c>
    </row>
    <row r="165" spans="3:10" ht="12.75">
      <c r="C165">
        <f t="shared" si="16"/>
        <v>26.399999999999938</v>
      </c>
      <c r="D165">
        <f t="shared" si="20"/>
        <v>-0.5522436388961052</v>
      </c>
      <c r="E165">
        <f t="shared" si="23"/>
        <v>0.805314777686694</v>
      </c>
      <c r="F165">
        <f t="shared" si="21"/>
        <v>0.24739148688690404</v>
      </c>
      <c r="G165">
        <f t="shared" si="17"/>
        <v>0.16213297279014235</v>
      </c>
      <c r="H165">
        <f t="shared" si="18"/>
        <v>0.028362492413212696</v>
      </c>
      <c r="I165">
        <f t="shared" si="19"/>
        <v>0.19049546520335506</v>
      </c>
      <c r="J165">
        <f t="shared" si="22"/>
        <v>1.4312017102840349</v>
      </c>
    </row>
    <row r="166" spans="3:10" ht="12.75">
      <c r="C166">
        <f t="shared" si="16"/>
        <v>26.599999999999937</v>
      </c>
      <c r="D166">
        <f t="shared" si="20"/>
        <v>-0.3812850238832902</v>
      </c>
      <c r="E166">
        <f t="shared" si="23"/>
        <v>0.8547930750640749</v>
      </c>
      <c r="F166">
        <f t="shared" si="21"/>
        <v>0.15648493470017627</v>
      </c>
      <c r="G166">
        <f t="shared" si="17"/>
        <v>0.1826678002943743</v>
      </c>
      <c r="H166">
        <f t="shared" si="18"/>
        <v>0.013520179057704352</v>
      </c>
      <c r="I166">
        <f t="shared" si="19"/>
        <v>0.19618797935207866</v>
      </c>
      <c r="J166">
        <f t="shared" si="22"/>
        <v>1.4524283683115373</v>
      </c>
    </row>
    <row r="167" spans="3:10" ht="12.75">
      <c r="C167">
        <f t="shared" si="16"/>
        <v>26.799999999999937</v>
      </c>
      <c r="D167">
        <f t="shared" si="20"/>
        <v>-0.2040670114824682</v>
      </c>
      <c r="E167">
        <f t="shared" si="23"/>
        <v>0.8860900620041101</v>
      </c>
      <c r="F167">
        <f t="shared" si="21"/>
        <v>0.0628585364629146</v>
      </c>
      <c r="G167">
        <f t="shared" si="17"/>
        <v>0.19628889949561193</v>
      </c>
      <c r="H167">
        <f t="shared" si="18"/>
        <v>0.00387283110131088</v>
      </c>
      <c r="I167">
        <f t="shared" si="19"/>
        <v>0.2001617305969228</v>
      </c>
      <c r="J167">
        <f t="shared" si="22"/>
        <v>1.4670639635289224</v>
      </c>
    </row>
    <row r="168" spans="3:10" ht="12.75">
      <c r="C168">
        <f t="shared" si="16"/>
        <v>26.999999999999936</v>
      </c>
      <c r="D168">
        <f t="shared" si="20"/>
        <v>-0.024334657623129585</v>
      </c>
      <c r="E168">
        <f t="shared" si="23"/>
        <v>0.8986617692966931</v>
      </c>
      <c r="F168">
        <f t="shared" si="21"/>
        <v>-0.03150852788570324</v>
      </c>
      <c r="G168">
        <f t="shared" si="17"/>
        <v>0.20189824389886568</v>
      </c>
      <c r="H168">
        <f t="shared" si="18"/>
        <v>5.5072327232049316E-05</v>
      </c>
      <c r="I168">
        <f t="shared" si="19"/>
        <v>0.20195331622609772</v>
      </c>
      <c r="J168">
        <f t="shared" si="22"/>
        <v>1.47361495469109</v>
      </c>
    </row>
    <row r="169" spans="3:10" ht="12.75">
      <c r="C169">
        <f aca="true" t="shared" si="24" ref="C169:C232">C168+delta_t</f>
        <v>27.199999999999935</v>
      </c>
      <c r="D169">
        <f t="shared" si="20"/>
        <v>0.15413735512078092</v>
      </c>
      <c r="E169">
        <f t="shared" si="23"/>
        <v>0.8923600637195525</v>
      </c>
      <c r="F169">
        <f t="shared" si="21"/>
        <v>-0.12462841312789064</v>
      </c>
      <c r="G169">
        <f aca="true" t="shared" si="25" ref="G169:G232">0.5*m*(E169)^2</f>
        <v>0.19907662083039093</v>
      </c>
      <c r="H169">
        <f aca="true" t="shared" si="26" ref="H169:H232">0.5*k*(D169)^2</f>
        <v>0.0022095241546575646</v>
      </c>
      <c r="I169">
        <f aca="true" t="shared" si="27" ref="I169:I232">G169+H169</f>
        <v>0.2012861449850485</v>
      </c>
      <c r="J169">
        <f t="shared" si="22"/>
        <v>1.4711788301824036</v>
      </c>
    </row>
    <row r="170" spans="3:10" ht="12.75">
      <c r="C170">
        <f t="shared" si="24"/>
        <v>27.399999999999935</v>
      </c>
      <c r="D170">
        <f t="shared" si="20"/>
        <v>0.3276242313395758</v>
      </c>
      <c r="E170">
        <f t="shared" si="23"/>
        <v>0.8674343810939743</v>
      </c>
      <c r="F170">
        <f t="shared" si="21"/>
        <v>-0.21454673834292146</v>
      </c>
      <c r="G170">
        <f t="shared" si="25"/>
        <v>0.18811060137597158</v>
      </c>
      <c r="H170">
        <f t="shared" si="26"/>
        <v>0.009982400237358854</v>
      </c>
      <c r="I170">
        <f t="shared" si="27"/>
        <v>0.19809300161333043</v>
      </c>
      <c r="J170">
        <f t="shared" si="22"/>
        <v>1.4594630092647622</v>
      </c>
    </row>
    <row r="171" spans="3:10" ht="12.75">
      <c r="C171">
        <f t="shared" si="24"/>
        <v>27.599999999999934</v>
      </c>
      <c r="D171">
        <f t="shared" si="20"/>
        <v>0.4925292380246538</v>
      </c>
      <c r="E171">
        <f t="shared" si="23"/>
        <v>0.82452503342539</v>
      </c>
      <c r="F171">
        <f t="shared" si="21"/>
        <v>-0.29938392994007496</v>
      </c>
      <c r="G171">
        <f t="shared" si="25"/>
        <v>0.1699603826862851</v>
      </c>
      <c r="H171">
        <f t="shared" si="26"/>
        <v>0.022560409678750587</v>
      </c>
      <c r="I171">
        <f t="shared" si="27"/>
        <v>0.1925207923650357</v>
      </c>
      <c r="J171">
        <f t="shared" si="22"/>
        <v>1.4387897855266654</v>
      </c>
    </row>
    <row r="172" spans="3:10" ht="12.75">
      <c r="C172">
        <f t="shared" si="24"/>
        <v>27.799999999999933</v>
      </c>
      <c r="D172">
        <f t="shared" si="20"/>
        <v>0.6454588875121288</v>
      </c>
      <c r="E172">
        <f t="shared" si="23"/>
        <v>0.764648247437375</v>
      </c>
      <c r="F172">
        <f t="shared" si="21"/>
        <v>-0.3773748964075406</v>
      </c>
      <c r="G172">
        <f t="shared" si="25"/>
        <v>0.14617173557726226</v>
      </c>
      <c r="H172">
        <f t="shared" si="26"/>
        <v>0.03874539731856073</v>
      </c>
      <c r="I172">
        <f t="shared" si="27"/>
        <v>0.18491713289582298</v>
      </c>
      <c r="J172">
        <f t="shared" si="22"/>
        <v>1.410090872141587</v>
      </c>
    </row>
    <row r="173" spans="3:10" ht="12.75">
      <c r="C173">
        <f t="shared" si="24"/>
        <v>27.999999999999932</v>
      </c>
      <c r="D173">
        <f t="shared" si="20"/>
        <v>0.7832935411433022</v>
      </c>
      <c r="E173">
        <f t="shared" si="23"/>
        <v>0.6891732681558669</v>
      </c>
      <c r="F173">
        <f t="shared" si="21"/>
        <v>-0.44690618937672294</v>
      </c>
      <c r="G173">
        <f t="shared" si="25"/>
        <v>0.1187399483851596</v>
      </c>
      <c r="H173">
        <f t="shared" si="26"/>
        <v>0.0570600357585037</v>
      </c>
      <c r="I173">
        <f t="shared" si="27"/>
        <v>0.1757999841436633</v>
      </c>
      <c r="J173">
        <f t="shared" si="22"/>
        <v>1.374889962923185</v>
      </c>
    </row>
    <row r="174" spans="3:10" ht="12.75">
      <c r="C174">
        <f t="shared" si="24"/>
        <v>28.199999999999932</v>
      </c>
      <c r="D174">
        <f t="shared" si="20"/>
        <v>0.9032519471994067</v>
      </c>
      <c r="E174">
        <f t="shared" si="23"/>
        <v>0.5997920302805223</v>
      </c>
      <c r="F174">
        <f t="shared" si="21"/>
        <v>-0.5065498601016665</v>
      </c>
      <c r="G174">
        <f t="shared" si="25"/>
        <v>0.08993761989700774</v>
      </c>
      <c r="H174">
        <f t="shared" si="26"/>
        <v>0.07587535945111534</v>
      </c>
      <c r="I174">
        <f t="shared" si="27"/>
        <v>0.16581297934812309</v>
      </c>
      <c r="J174">
        <f t="shared" si="22"/>
        <v>1.335265989160128</v>
      </c>
    </row>
    <row r="175" spans="3:10" ht="12.75">
      <c r="C175">
        <f t="shared" si="24"/>
        <v>28.39999999999993</v>
      </c>
      <c r="D175">
        <f t="shared" si="20"/>
        <v>1.0029483588514445</v>
      </c>
      <c r="E175">
        <f t="shared" si="23"/>
        <v>0.498482058260189</v>
      </c>
      <c r="F175">
        <f t="shared" si="21"/>
        <v>-0.5550932919374723</v>
      </c>
      <c r="G175">
        <f t="shared" si="25"/>
        <v>0.06212109060182861</v>
      </c>
      <c r="H175">
        <f t="shared" si="26"/>
        <v>0.09354920317862096</v>
      </c>
      <c r="I175">
        <f t="shared" si="27"/>
        <v>0.15567029378044958</v>
      </c>
      <c r="J175">
        <f t="shared" si="22"/>
        <v>1.2937828746244484</v>
      </c>
    </row>
    <row r="176" spans="3:10" ht="12.75">
      <c r="C176">
        <f t="shared" si="24"/>
        <v>28.59999999999993</v>
      </c>
      <c r="D176">
        <f t="shared" si="20"/>
        <v>1.0804410388259833</v>
      </c>
      <c r="E176">
        <f t="shared" si="23"/>
        <v>0.3874633998726945</v>
      </c>
      <c r="F176">
        <f t="shared" si="21"/>
        <v>-0.5915643763267002</v>
      </c>
      <c r="G176">
        <f t="shared" si="25"/>
        <v>0.03753197156022689</v>
      </c>
      <c r="H176">
        <f t="shared" si="26"/>
        <v>0.1085638139692814</v>
      </c>
      <c r="I176">
        <f t="shared" si="27"/>
        <v>0.1460957855295083</v>
      </c>
      <c r="J176">
        <f t="shared" si="22"/>
        <v>1.2533644422307808</v>
      </c>
    </row>
    <row r="177" spans="3:10" ht="12.75">
      <c r="C177">
        <f t="shared" si="24"/>
        <v>28.79999999999993</v>
      </c>
      <c r="D177">
        <f t="shared" si="20"/>
        <v>1.1342711437474542</v>
      </c>
      <c r="E177">
        <f t="shared" si="23"/>
        <v>0.26915052460735445</v>
      </c>
      <c r="F177">
        <f t="shared" si="21"/>
        <v>-0.61525150029212</v>
      </c>
      <c r="G177">
        <f t="shared" si="25"/>
        <v>0.01811050122410353</v>
      </c>
      <c r="H177">
        <f t="shared" si="26"/>
        <v>0.11965110556104869</v>
      </c>
      <c r="I177">
        <f t="shared" si="27"/>
        <v>0.1377616067851522</v>
      </c>
      <c r="J177">
        <f t="shared" si="22"/>
        <v>1.2170898076314443</v>
      </c>
    </row>
    <row r="178" spans="3:10" ht="12.75">
      <c r="C178">
        <f t="shared" si="24"/>
        <v>28.99999999999993</v>
      </c>
      <c r="D178">
        <f t="shared" si="20"/>
        <v>1.1634911886572403</v>
      </c>
      <c r="E178">
        <f t="shared" si="23"/>
        <v>0.14610022454893046</v>
      </c>
      <c r="F178">
        <f t="shared" si="21"/>
        <v>-0.6257179253177132</v>
      </c>
      <c r="G178">
        <f t="shared" si="25"/>
        <v>0.005336318903311975</v>
      </c>
      <c r="H178">
        <f t="shared" si="26"/>
        <v>0.12589519238572253</v>
      </c>
      <c r="I178">
        <f t="shared" si="27"/>
        <v>0.1312315112890345</v>
      </c>
      <c r="J178">
        <f t="shared" si="22"/>
        <v>1.1878937322997078</v>
      </c>
    </row>
    <row r="179" spans="3:10" ht="12.75">
      <c r="C179">
        <f t="shared" si="24"/>
        <v>29.19999999999993</v>
      </c>
      <c r="D179">
        <f t="shared" si="20"/>
        <v>1.1676825165543179</v>
      </c>
      <c r="E179">
        <f t="shared" si="23"/>
        <v>0.020956639485387812</v>
      </c>
      <c r="F179">
        <f t="shared" si="21"/>
        <v>-0.6228102583611703</v>
      </c>
      <c r="G179">
        <f t="shared" si="25"/>
        <v>0.0001097951846301289</v>
      </c>
      <c r="H179">
        <f t="shared" si="26"/>
        <v>0.12680386873039612</v>
      </c>
      <c r="I179">
        <f t="shared" si="27"/>
        <v>0.12691366391502626</v>
      </c>
      <c r="J179">
        <f t="shared" si="22"/>
        <v>1.1681879355864555</v>
      </c>
    </row>
    <row r="180" spans="3:10" ht="12.75">
      <c r="C180">
        <f t="shared" si="24"/>
        <v>29.399999999999928</v>
      </c>
      <c r="D180">
        <f t="shared" si="20"/>
        <v>1.1469614341169487</v>
      </c>
      <c r="E180">
        <f t="shared" si="23"/>
        <v>-0.10360541218684625</v>
      </c>
      <c r="F180">
        <f t="shared" si="21"/>
        <v>-0.6066608429698135</v>
      </c>
      <c r="G180">
        <f t="shared" si="25"/>
        <v>0.0026835203586015777</v>
      </c>
      <c r="H180">
        <f t="shared" si="26"/>
        <v>0.1223434094156995</v>
      </c>
      <c r="I180">
        <f t="shared" si="27"/>
        <v>0.12502692977430108</v>
      </c>
      <c r="J180">
        <f t="shared" si="22"/>
        <v>1.1594721165129325</v>
      </c>
    </row>
    <row r="181" spans="3:10" ht="12.75">
      <c r="C181">
        <f t="shared" si="24"/>
        <v>29.599999999999927</v>
      </c>
      <c r="D181">
        <f t="shared" si="20"/>
        <v>1.101973917960787</v>
      </c>
      <c r="E181">
        <f t="shared" si="23"/>
        <v>-0.22493758078080894</v>
      </c>
      <c r="F181">
        <f t="shared" si="21"/>
        <v>-0.5776840293200077</v>
      </c>
      <c r="G181">
        <f t="shared" si="25"/>
        <v>0.012649228811880736</v>
      </c>
      <c r="H181">
        <f t="shared" si="26"/>
        <v>0.1129342259755238</v>
      </c>
      <c r="I181">
        <f t="shared" si="27"/>
        <v>0.12558345478740454</v>
      </c>
      <c r="J181">
        <f t="shared" si="22"/>
        <v>1.1620497962208087</v>
      </c>
    </row>
    <row r="182" spans="3:10" ht="12.75">
      <c r="C182">
        <f t="shared" si="24"/>
        <v>29.799999999999926</v>
      </c>
      <c r="D182">
        <f t="shared" si="20"/>
        <v>1.033879040631825</v>
      </c>
      <c r="E182">
        <f t="shared" si="23"/>
        <v>-0.3404743866448105</v>
      </c>
      <c r="F182">
        <f t="shared" si="21"/>
        <v>-0.5365664136417594</v>
      </c>
      <c r="G182">
        <f t="shared" si="25"/>
        <v>0.02898070199028998</v>
      </c>
      <c r="H182">
        <f t="shared" si="26"/>
        <v>0.09940824597117381</v>
      </c>
      <c r="I182">
        <f t="shared" si="27"/>
        <v>0.1283889479614638</v>
      </c>
      <c r="J182">
        <f t="shared" si="22"/>
        <v>1.1749580086821305</v>
      </c>
    </row>
    <row r="183" spans="3:10" ht="12.75">
      <c r="C183">
        <f t="shared" si="24"/>
        <v>29.999999999999925</v>
      </c>
      <c r="D183">
        <f t="shared" si="20"/>
        <v>0.9443215067571925</v>
      </c>
      <c r="E183">
        <f t="shared" si="23"/>
        <v>-0.4477876693731624</v>
      </c>
      <c r="F183">
        <f t="shared" si="21"/>
        <v>-0.4842512670827366</v>
      </c>
      <c r="G183">
        <f t="shared" si="25"/>
        <v>0.050128449210662146</v>
      </c>
      <c r="H183">
        <f t="shared" si="26"/>
        <v>0.08293210905554821</v>
      </c>
      <c r="I183">
        <f t="shared" si="27"/>
        <v>0.13306055826621035</v>
      </c>
      <c r="J183">
        <f t="shared" si="22"/>
        <v>1.1961432569030015</v>
      </c>
    </row>
    <row r="184" spans="3:10" ht="12.75">
      <c r="C184">
        <f t="shared" si="24"/>
        <v>30.199999999999925</v>
      </c>
      <c r="D184">
        <f t="shared" si="20"/>
        <v>0.8353939221992506</v>
      </c>
      <c r="E184">
        <f t="shared" si="23"/>
        <v>-0.5446379227897097</v>
      </c>
      <c r="F184">
        <f t="shared" si="21"/>
        <v>-0.42191749881157203</v>
      </c>
      <c r="G184">
        <f t="shared" si="25"/>
        <v>0.07415761673517245</v>
      </c>
      <c r="H184">
        <f t="shared" si="26"/>
        <v>0.06490311948801261</v>
      </c>
      <c r="I184">
        <f t="shared" si="27"/>
        <v>0.13906073622318504</v>
      </c>
      <c r="J184">
        <f t="shared" si="22"/>
        <v>1.222815085604784</v>
      </c>
    </row>
    <row r="185" spans="3:10" ht="12.75">
      <c r="C185">
        <f t="shared" si="24"/>
        <v>30.399999999999924</v>
      </c>
      <c r="D185">
        <f t="shared" si="20"/>
        <v>0.7095896376888458</v>
      </c>
      <c r="E185">
        <f t="shared" si="23"/>
        <v>-0.6290214225520241</v>
      </c>
      <c r="F185">
        <f t="shared" si="21"/>
        <v>-0.3509536153667785</v>
      </c>
      <c r="G185">
        <f t="shared" si="25"/>
        <v>0.09891698750734301</v>
      </c>
      <c r="H185">
        <f t="shared" si="26"/>
        <v>0.046827123214131024</v>
      </c>
      <c r="I185">
        <f t="shared" si="27"/>
        <v>0.14574411072147403</v>
      </c>
      <c r="J185">
        <f t="shared" si="22"/>
        <v>1.2518550137694544</v>
      </c>
    </row>
    <row r="186" spans="3:10" ht="12.75">
      <c r="C186">
        <f t="shared" si="24"/>
        <v>30.599999999999923</v>
      </c>
      <c r="D186">
        <f t="shared" si="20"/>
        <v>0.5697472085637698</v>
      </c>
      <c r="E186">
        <f t="shared" si="23"/>
        <v>-0.6992121456253798</v>
      </c>
      <c r="F186">
        <f t="shared" si="21"/>
        <v>-0.2729272453964879</v>
      </c>
      <c r="G186">
        <f t="shared" si="25"/>
        <v>0.12222440614751183</v>
      </c>
      <c r="H186">
        <f t="shared" si="26"/>
        <v>0.030188904994957324</v>
      </c>
      <c r="I186">
        <f t="shared" si="27"/>
        <v>0.15241331114246914</v>
      </c>
      <c r="J186">
        <f t="shared" si="22"/>
        <v>1.2801768658992159</v>
      </c>
    </row>
    <row r="187" spans="3:10" ht="12.75">
      <c r="C187">
        <f t="shared" si="24"/>
        <v>30.799999999999923</v>
      </c>
      <c r="D187">
        <f t="shared" si="20"/>
        <v>0.41898768962283434</v>
      </c>
      <c r="E187">
        <f t="shared" si="23"/>
        <v>-0.7537975947046773</v>
      </c>
      <c r="F187">
        <f t="shared" si="21"/>
        <v>-0.1895508936957846</v>
      </c>
      <c r="G187">
        <f t="shared" si="25"/>
        <v>0.14205270344563925</v>
      </c>
      <c r="H187">
        <f t="shared" si="26"/>
        <v>0.01632621361715969</v>
      </c>
      <c r="I187">
        <f t="shared" si="27"/>
        <v>0.15837891706279894</v>
      </c>
      <c r="J187">
        <f t="shared" si="22"/>
        <v>1.304990079733229</v>
      </c>
    </row>
    <row r="188" spans="3:10" ht="12.75">
      <c r="C188">
        <f t="shared" si="24"/>
        <v>30.999999999999922</v>
      </c>
      <c r="D188">
        <f t="shared" si="20"/>
        <v>0.26064613493406746</v>
      </c>
      <c r="E188">
        <f t="shared" si="23"/>
        <v>-0.7917077734438343</v>
      </c>
      <c r="F188">
        <f t="shared" si="21"/>
        <v>-0.10264466879156614</v>
      </c>
      <c r="G188">
        <f t="shared" si="25"/>
        <v>0.1567002996328484</v>
      </c>
      <c r="H188">
        <f t="shared" si="26"/>
        <v>0.006318085912014334</v>
      </c>
      <c r="I188">
        <f t="shared" si="27"/>
        <v>0.16301838554486273</v>
      </c>
      <c r="J188">
        <f t="shared" si="22"/>
        <v>1.3239659610706738</v>
      </c>
    </row>
    <row r="189" spans="3:10" ht="12.75">
      <c r="C189">
        <f t="shared" si="24"/>
        <v>31.19999999999992</v>
      </c>
      <c r="D189">
        <f t="shared" si="20"/>
        <v>0.09819879349363797</v>
      </c>
      <c r="E189">
        <f t="shared" si="23"/>
        <v>-0.8122367072021475</v>
      </c>
      <c r="F189">
        <f t="shared" si="21"/>
        <v>-0.014096792521564705</v>
      </c>
      <c r="G189">
        <f t="shared" si="25"/>
        <v>0.16493211713164677</v>
      </c>
      <c r="H189">
        <f t="shared" si="26"/>
        <v>0.0008967992830553725</v>
      </c>
      <c r="I189">
        <f t="shared" si="27"/>
        <v>0.16582891641470213</v>
      </c>
      <c r="J189">
        <f t="shared" si="22"/>
        <v>1.335330156970581</v>
      </c>
    </row>
    <row r="190" spans="3:10" ht="12.75">
      <c r="C190">
        <f t="shared" si="24"/>
        <v>31.39999999999992</v>
      </c>
      <c r="D190">
        <f t="shared" si="20"/>
        <v>-0.06481241964765411</v>
      </c>
      <c r="E190">
        <f t="shared" si="23"/>
        <v>-0.8150560657064604</v>
      </c>
      <c r="F190">
        <f t="shared" si="21"/>
        <v>0.07417725327339235</v>
      </c>
      <c r="G190">
        <f t="shared" si="25"/>
        <v>0.16607909756122347</v>
      </c>
      <c r="H190">
        <f t="shared" si="26"/>
        <v>0.0003906604258742767</v>
      </c>
      <c r="I190">
        <f t="shared" si="27"/>
        <v>0.16646975798709773</v>
      </c>
      <c r="J190">
        <f t="shared" si="22"/>
        <v>1.3379078435044502</v>
      </c>
    </row>
    <row r="191" spans="3:10" ht="12.75">
      <c r="C191">
        <f t="shared" si="24"/>
        <v>31.59999999999992</v>
      </c>
      <c r="D191">
        <f t="shared" si="20"/>
        <v>-0.2248565426580105</v>
      </c>
      <c r="E191">
        <f t="shared" si="23"/>
        <v>-0.8002206150517819</v>
      </c>
      <c r="F191">
        <f t="shared" si="21"/>
        <v>0.16027605967417013</v>
      </c>
      <c r="G191">
        <f t="shared" si="25"/>
        <v>0.16008825818846303</v>
      </c>
      <c r="H191">
        <f t="shared" si="26"/>
        <v>0.004702123224178573</v>
      </c>
      <c r="I191">
        <f t="shared" si="27"/>
        <v>0.1647903814126416</v>
      </c>
      <c r="J191">
        <f t="shared" si="22"/>
        <v>1.3311422106905662</v>
      </c>
    </row>
    <row r="192" spans="3:10" ht="12.75">
      <c r="C192">
        <f t="shared" si="24"/>
        <v>31.79999999999992</v>
      </c>
      <c r="D192">
        <f t="shared" si="20"/>
        <v>-0.37848962328140007</v>
      </c>
      <c r="E192">
        <f t="shared" si="23"/>
        <v>-0.7681654031169478</v>
      </c>
      <c r="F192">
        <f t="shared" si="21"/>
        <v>0.24235321092249795</v>
      </c>
      <c r="G192">
        <f t="shared" si="25"/>
        <v>0.14751952163645574</v>
      </c>
      <c r="H192">
        <f t="shared" si="26"/>
        <v>0.01332265872864774</v>
      </c>
      <c r="I192">
        <f t="shared" si="27"/>
        <v>0.16084218036510348</v>
      </c>
      <c r="J192">
        <f t="shared" si="22"/>
        <v>1.3150991637049492</v>
      </c>
    </row>
    <row r="193" spans="3:10" ht="12.75">
      <c r="C193">
        <f t="shared" si="24"/>
        <v>31.99999999999992</v>
      </c>
      <c r="D193">
        <f t="shared" si="20"/>
        <v>-0.5224285754678897</v>
      </c>
      <c r="E193">
        <f t="shared" si="23"/>
        <v>-0.7196947609324482</v>
      </c>
      <c r="F193">
        <f t="shared" si="21"/>
        <v>0.3186569099378912</v>
      </c>
      <c r="G193">
        <f t="shared" si="25"/>
        <v>0.12949013722840344</v>
      </c>
      <c r="H193">
        <f t="shared" si="26"/>
        <v>0.02538264033128299</v>
      </c>
      <c r="I193">
        <f t="shared" si="27"/>
        <v>0.15487277755968643</v>
      </c>
      <c r="J193">
        <f t="shared" si="22"/>
        <v>1.2904645223474718</v>
      </c>
    </row>
    <row r="194" spans="3:10" ht="12.75">
      <c r="C194">
        <f t="shared" si="24"/>
        <v>32.19999999999992</v>
      </c>
      <c r="D194">
        <f t="shared" si="20"/>
        <v>-0.6536212512568637</v>
      </c>
      <c r="E194">
        <f t="shared" si="23"/>
        <v>-0.65596337894487</v>
      </c>
      <c r="F194">
        <f t="shared" si="21"/>
        <v>0.38756745640364343</v>
      </c>
      <c r="G194">
        <f t="shared" si="25"/>
        <v>0.10757198862919277</v>
      </c>
      <c r="H194">
        <f t="shared" si="26"/>
        <v>0.03973152882879669</v>
      </c>
      <c r="I194">
        <f t="shared" si="27"/>
        <v>0.14730351745798947</v>
      </c>
      <c r="J194">
        <f t="shared" si="22"/>
        <v>1.2585343816800774</v>
      </c>
    </row>
    <row r="195" spans="3:10" ht="12.75">
      <c r="C195">
        <f t="shared" si="24"/>
        <v>32.39999999999992</v>
      </c>
      <c r="D195">
        <f t="shared" si="20"/>
        <v>-0.7693112287896919</v>
      </c>
      <c r="E195">
        <f t="shared" si="23"/>
        <v>-0.5784498876641413</v>
      </c>
      <c r="F195">
        <f t="shared" si="21"/>
        <v>0.44763177245291863</v>
      </c>
      <c r="G195">
        <f t="shared" si="25"/>
        <v>0.08365106813466441</v>
      </c>
      <c r="H195">
        <f t="shared" si="26"/>
        <v>0.05504109830699724</v>
      </c>
      <c r="I195">
        <f t="shared" si="27"/>
        <v>0.13869216644166166</v>
      </c>
      <c r="J195">
        <f t="shared" si="22"/>
        <v>1.2211935217860745</v>
      </c>
    </row>
    <row r="196" spans="3:10" ht="12.75">
      <c r="C196">
        <f t="shared" si="24"/>
        <v>32.59999999999992</v>
      </c>
      <c r="D196">
        <f t="shared" si="20"/>
        <v>-0.8670959354244034</v>
      </c>
      <c r="E196">
        <f t="shared" si="23"/>
        <v>-0.4889235331735576</v>
      </c>
      <c r="F196">
        <f t="shared" si="21"/>
        <v>0.4975942360884219</v>
      </c>
      <c r="G196">
        <f t="shared" si="25"/>
        <v>0.05976155532272871</v>
      </c>
      <c r="H196">
        <f t="shared" si="26"/>
        <v>0.06992254859434548</v>
      </c>
      <c r="I196">
        <f t="shared" si="27"/>
        <v>0.1296841039170742</v>
      </c>
      <c r="J196">
        <f t="shared" si="22"/>
        <v>1.1808694806332833</v>
      </c>
    </row>
    <row r="197" spans="3:10" ht="12.75">
      <c r="C197">
        <f t="shared" si="24"/>
        <v>32.799999999999926</v>
      </c>
      <c r="D197">
        <f t="shared" si="20"/>
        <v>-0.9449768726155781</v>
      </c>
      <c r="E197">
        <f t="shared" si="23"/>
        <v>-0.3894046859558732</v>
      </c>
      <c r="F197">
        <f t="shared" si="21"/>
        <v>0.5364231635093678</v>
      </c>
      <c r="G197">
        <f t="shared" si="25"/>
        <v>0.03790900236109806</v>
      </c>
      <c r="H197">
        <f t="shared" si="26"/>
        <v>0.08304725994938361</v>
      </c>
      <c r="I197">
        <f t="shared" si="27"/>
        <v>0.12095626231048168</v>
      </c>
      <c r="J197">
        <f t="shared" si="22"/>
        <v>1.1404406916102425</v>
      </c>
    </row>
    <row r="198" spans="3:10" ht="12.75">
      <c r="C198">
        <f t="shared" si="24"/>
        <v>32.99999999999993</v>
      </c>
      <c r="D198">
        <f t="shared" si="20"/>
        <v>-1.0014008832663779</v>
      </c>
      <c r="E198">
        <f t="shared" si="23"/>
        <v>-0.28212005325399964</v>
      </c>
      <c r="F198">
        <f t="shared" si="21"/>
        <v>0.5633323767276117</v>
      </c>
      <c r="G198">
        <f t="shared" si="25"/>
        <v>0.0198979311120099</v>
      </c>
      <c r="H198">
        <f t="shared" si="26"/>
        <v>0.0932607467976214</v>
      </c>
      <c r="I198">
        <f t="shared" si="27"/>
        <v>0.1131586779096313</v>
      </c>
      <c r="J198">
        <f t="shared" si="22"/>
        <v>1.103068437370464</v>
      </c>
    </row>
    <row r="199" spans="3:10" ht="12.75">
      <c r="C199">
        <f t="shared" si="24"/>
        <v>33.19999999999993</v>
      </c>
      <c r="D199">
        <f t="shared" si="20"/>
        <v>-1.0352915988480733</v>
      </c>
      <c r="E199">
        <f t="shared" si="23"/>
        <v>-0.1694535779084773</v>
      </c>
      <c r="F199">
        <f t="shared" si="21"/>
        <v>0.5777974001548285</v>
      </c>
      <c r="G199">
        <f t="shared" si="25"/>
        <v>0.007178628766496095</v>
      </c>
      <c r="H199">
        <f t="shared" si="26"/>
        <v>0.09968006860202219</v>
      </c>
      <c r="I199">
        <f t="shared" si="27"/>
        <v>0.10685869736851829</v>
      </c>
      <c r="J199">
        <f t="shared" si="22"/>
        <v>1.071922689037969</v>
      </c>
    </row>
    <row r="200" spans="3:10" ht="12.75">
      <c r="C200">
        <f t="shared" si="24"/>
        <v>33.399999999999935</v>
      </c>
      <c r="D200">
        <f t="shared" si="20"/>
        <v>-1.0460704184235756</v>
      </c>
      <c r="E200">
        <f t="shared" si="23"/>
        <v>-0.05389409787751158</v>
      </c>
      <c r="F200">
        <f t="shared" si="21"/>
        <v>0.5795659468971641</v>
      </c>
      <c r="G200">
        <f t="shared" si="25"/>
        <v>0.0007261434465076996</v>
      </c>
      <c r="H200">
        <f t="shared" si="26"/>
        <v>0.10176648878798132</v>
      </c>
      <c r="I200">
        <f t="shared" si="27"/>
        <v>0.10249263223448903</v>
      </c>
      <c r="J200">
        <f t="shared" si="22"/>
        <v>1.0497958441284403</v>
      </c>
    </row>
    <row r="201" spans="3:10" ht="12.75">
      <c r="C201">
        <f t="shared" si="24"/>
        <v>33.59999999999994</v>
      </c>
      <c r="D201">
        <f t="shared" si="20"/>
        <v>-1.0336666001231913</v>
      </c>
      <c r="E201">
        <f t="shared" si="23"/>
        <v>0.06201909150192125</v>
      </c>
      <c r="F201">
        <f t="shared" si="21"/>
        <v>0.5686624797555104</v>
      </c>
      <c r="G201">
        <f t="shared" si="25"/>
        <v>0.0009615919276809203</v>
      </c>
      <c r="H201">
        <f t="shared" si="26"/>
        <v>0.0993673975395521</v>
      </c>
      <c r="I201">
        <f t="shared" si="27"/>
        <v>0.10032898946723301</v>
      </c>
      <c r="J201">
        <f t="shared" si="22"/>
        <v>1.0386560250426242</v>
      </c>
    </row>
    <row r="202" spans="3:10" ht="12.75">
      <c r="C202">
        <f t="shared" si="24"/>
        <v>33.79999999999994</v>
      </c>
      <c r="D202">
        <f t="shared" si="20"/>
        <v>-0.9985162826325866</v>
      </c>
      <c r="E202">
        <f t="shared" si="23"/>
        <v>0.17575158745302333</v>
      </c>
      <c r="F202">
        <f t="shared" si="21"/>
        <v>0.5453867606962095</v>
      </c>
      <c r="G202">
        <f t="shared" si="25"/>
        <v>0.007722155123064426</v>
      </c>
      <c r="H202">
        <f t="shared" si="26"/>
        <v>0.09272423330146316</v>
      </c>
      <c r="I202">
        <f t="shared" si="27"/>
        <v>0.10044638842452759</v>
      </c>
      <c r="J202">
        <f t="shared" si="22"/>
        <v>1.0392635338242442</v>
      </c>
    </row>
    <row r="203" spans="3:10" ht="12.75">
      <c r="C203">
        <f t="shared" si="24"/>
        <v>33.99999999999994</v>
      </c>
      <c r="D203">
        <f t="shared" si="20"/>
        <v>-0.9415504947141335</v>
      </c>
      <c r="E203">
        <f t="shared" si="23"/>
        <v>0.28482893959226524</v>
      </c>
      <c r="F203">
        <f t="shared" si="21"/>
        <v>0.5103064330303595</v>
      </c>
      <c r="G203">
        <f t="shared" si="25"/>
        <v>0.02028188120731357</v>
      </c>
      <c r="H203">
        <f t="shared" si="26"/>
        <v>0.08244611207096796</v>
      </c>
      <c r="I203">
        <f t="shared" si="27"/>
        <v>0.10272799327828153</v>
      </c>
      <c r="J203">
        <f t="shared" si="22"/>
        <v>1.0510005129689954</v>
      </c>
    </row>
    <row r="204" spans="3:10" ht="12.75">
      <c r="C204">
        <f t="shared" si="24"/>
        <v>34.199999999999946</v>
      </c>
      <c r="D204">
        <f t="shared" si="20"/>
        <v>-0.8641724494744661</v>
      </c>
      <c r="E204">
        <f t="shared" si="23"/>
        <v>0.38689022619833713</v>
      </c>
      <c r="F204">
        <f t="shared" si="21"/>
        <v>0.464243809886658</v>
      </c>
      <c r="G204">
        <f t="shared" si="25"/>
        <v>0.03742101178195012</v>
      </c>
      <c r="H204">
        <f t="shared" si="26"/>
        <v>0.06945184408605498</v>
      </c>
      <c r="I204">
        <f t="shared" si="27"/>
        <v>0.1068728558680051</v>
      </c>
      <c r="J204">
        <f t="shared" si="22"/>
        <v>1.0719937001700877</v>
      </c>
    </row>
    <row r="205" spans="3:10" ht="12.75">
      <c r="C205">
        <f t="shared" si="24"/>
        <v>34.39999999999995</v>
      </c>
      <c r="D205">
        <f t="shared" si="20"/>
        <v>-0.7682246518393324</v>
      </c>
      <c r="E205">
        <f t="shared" si="23"/>
        <v>0.47973898817566873</v>
      </c>
      <c r="F205">
        <f t="shared" si="21"/>
        <v>0.40825716797599065</v>
      </c>
      <c r="G205">
        <f t="shared" si="25"/>
        <v>0.057537374193953605</v>
      </c>
      <c r="H205">
        <f t="shared" si="26"/>
        <v>0.05488572775951071</v>
      </c>
      <c r="I205">
        <f t="shared" si="27"/>
        <v>0.1124231019534643</v>
      </c>
      <c r="J205">
        <f t="shared" si="22"/>
        <v>1.099477402514213</v>
      </c>
    </row>
    <row r="206" spans="3:10" ht="12.75">
      <c r="C206">
        <f t="shared" si="24"/>
        <v>34.59999999999995</v>
      </c>
      <c r="D206">
        <f t="shared" si="20"/>
        <v>-0.655946567485159</v>
      </c>
      <c r="E206">
        <f t="shared" si="23"/>
        <v>0.5613904217708668</v>
      </c>
      <c r="F206">
        <f t="shared" si="21"/>
        <v>0.34361696440632383</v>
      </c>
      <c r="G206">
        <f t="shared" si="25"/>
        <v>0.07878980141401794</v>
      </c>
      <c r="H206">
        <f t="shared" si="26"/>
        <v>0.04001472864378729</v>
      </c>
      <c r="I206">
        <f t="shared" si="27"/>
        <v>0.11880453005780522</v>
      </c>
      <c r="J206">
        <f t="shared" si="22"/>
        <v>1.1302513283060944</v>
      </c>
    </row>
    <row r="207" spans="3:10" ht="12.75">
      <c r="C207">
        <f t="shared" si="24"/>
        <v>34.799999999999955</v>
      </c>
      <c r="D207">
        <f t="shared" si="20"/>
        <v>-0.5299238045547326</v>
      </c>
      <c r="E207">
        <f t="shared" si="23"/>
        <v>0.6301138146521316</v>
      </c>
      <c r="F207">
        <f t="shared" si="21"/>
        <v>0.27177750384104793</v>
      </c>
      <c r="G207">
        <f t="shared" si="25"/>
        <v>0.0992608548538652</v>
      </c>
      <c r="H207">
        <f t="shared" si="26"/>
        <v>0.02611618919293991</v>
      </c>
      <c r="I207">
        <f t="shared" si="27"/>
        <v>0.1253770440468051</v>
      </c>
      <c r="J207">
        <f t="shared" si="22"/>
        <v>1.1610944227614723</v>
      </c>
    </row>
    <row r="208" spans="3:10" ht="12.75">
      <c r="C208">
        <f t="shared" si="24"/>
        <v>34.99999999999996</v>
      </c>
      <c r="D208">
        <f t="shared" si="20"/>
        <v>-0.3930299414706644</v>
      </c>
      <c r="E208">
        <f t="shared" si="23"/>
        <v>0.6844693154203412</v>
      </c>
      <c r="F208">
        <f t="shared" si="21"/>
        <v>0.19434468123226895</v>
      </c>
      <c r="G208">
        <f t="shared" si="25"/>
        <v>0.11712456093799763</v>
      </c>
      <c r="H208">
        <f t="shared" si="26"/>
        <v>0.014365945744996349</v>
      </c>
      <c r="I208">
        <f t="shared" si="27"/>
        <v>0.13149050668299397</v>
      </c>
      <c r="J208">
        <f t="shared" si="22"/>
        <v>1.189065353942403</v>
      </c>
    </row>
    <row r="209" spans="3:10" ht="12.75">
      <c r="C209">
        <f t="shared" si="24"/>
        <v>35.19999999999996</v>
      </c>
      <c r="D209">
        <f t="shared" si="20"/>
        <v>-0.24836229113730537</v>
      </c>
      <c r="E209">
        <f t="shared" si="23"/>
        <v>0.723338251666795</v>
      </c>
      <c r="F209">
        <f t="shared" si="21"/>
        <v>0.11304050958608479</v>
      </c>
      <c r="G209">
        <f t="shared" si="25"/>
        <v>0.1308045565810939</v>
      </c>
      <c r="H209">
        <f t="shared" si="26"/>
        <v>0.005736595972284362</v>
      </c>
      <c r="I209">
        <f t="shared" si="27"/>
        <v>0.1365411525533783</v>
      </c>
      <c r="J209">
        <f t="shared" si="22"/>
        <v>1.2116866080211628</v>
      </c>
    </row>
    <row r="210" spans="3:10" ht="12.75">
      <c r="C210">
        <f t="shared" si="24"/>
        <v>35.39999999999996</v>
      </c>
      <c r="D210">
        <f t="shared" si="20"/>
        <v>-0.09917302042050297</v>
      </c>
      <c r="E210">
        <f t="shared" si="23"/>
        <v>0.745946353584012</v>
      </c>
      <c r="F210">
        <f t="shared" si="21"/>
        <v>0.02966521091277735</v>
      </c>
      <c r="G210">
        <f t="shared" si="25"/>
        <v>0.13910899060632095</v>
      </c>
      <c r="H210">
        <f t="shared" si="26"/>
        <v>0.0009146817820772714</v>
      </c>
      <c r="I210">
        <f t="shared" si="27"/>
        <v>0.14002367238839822</v>
      </c>
      <c r="J210">
        <f t="shared" si="22"/>
        <v>1.2270415175929277</v>
      </c>
    </row>
    <row r="211" spans="3:10" ht="12.75">
      <c r="C211">
        <f t="shared" si="24"/>
        <v>35.599999999999966</v>
      </c>
      <c r="D211">
        <f t="shared" si="20"/>
        <v>0.05120285873281055</v>
      </c>
      <c r="E211">
        <f t="shared" si="23"/>
        <v>0.7518793957665675</v>
      </c>
      <c r="F211">
        <f t="shared" si="21"/>
        <v>-0.0539422997966305</v>
      </c>
      <c r="G211">
        <f t="shared" si="25"/>
        <v>0.14133065644457465</v>
      </c>
      <c r="H211">
        <f t="shared" si="26"/>
        <v>0.0002438211450443303</v>
      </c>
      <c r="I211">
        <f t="shared" si="27"/>
        <v>0.141574477589619</v>
      </c>
      <c r="J211">
        <f t="shared" si="22"/>
        <v>1.2338177380152486</v>
      </c>
    </row>
    <row r="212" spans="3:10" ht="12.75">
      <c r="C212">
        <f t="shared" si="24"/>
        <v>35.79999999999997</v>
      </c>
      <c r="D212">
        <f t="shared" si="20"/>
        <v>0.19942104589425882</v>
      </c>
      <c r="E212">
        <f t="shared" si="23"/>
        <v>0.7410909358072414</v>
      </c>
      <c r="F212">
        <f t="shared" si="21"/>
        <v>-0.1359446741514586</v>
      </c>
      <c r="G212">
        <f t="shared" si="25"/>
        <v>0.1373039437839132</v>
      </c>
      <c r="H212">
        <f t="shared" si="26"/>
        <v>0.003698494079737088</v>
      </c>
      <c r="I212">
        <f t="shared" si="27"/>
        <v>0.14100243786365027</v>
      </c>
      <c r="J212">
        <f t="shared" si="22"/>
        <v>1.2313225596267219</v>
      </c>
    </row>
    <row r="213" spans="3:10" ht="12.75">
      <c r="C213">
        <f t="shared" si="24"/>
        <v>35.99999999999997</v>
      </c>
      <c r="D213">
        <f t="shared" si="20"/>
        <v>0.34220144608964875</v>
      </c>
      <c r="E213">
        <f t="shared" si="23"/>
        <v>0.7139020009769497</v>
      </c>
      <c r="F213">
        <f t="shared" si="21"/>
        <v>-0.21454625533523902</v>
      </c>
      <c r="G213">
        <f t="shared" si="25"/>
        <v>0.12741401674972316</v>
      </c>
      <c r="H213">
        <f t="shared" si="26"/>
        <v>0.010890470162643752</v>
      </c>
      <c r="I213">
        <f t="shared" si="27"/>
        <v>0.1383044869123669</v>
      </c>
      <c r="J213">
        <f t="shared" si="22"/>
        <v>1.2194855557008804</v>
      </c>
    </row>
    <row r="214" spans="3:10" ht="12.75">
      <c r="C214">
        <f t="shared" si="24"/>
        <v>36.199999999999974</v>
      </c>
      <c r="D214">
        <f t="shared" si="20"/>
        <v>0.47639999607162914</v>
      </c>
      <c r="E214">
        <f t="shared" si="23"/>
        <v>0.6709927499099019</v>
      </c>
      <c r="F214">
        <f t="shared" si="21"/>
        <v>-0.2880321946858441</v>
      </c>
      <c r="G214">
        <f t="shared" si="25"/>
        <v>0.11255781760791303</v>
      </c>
      <c r="H214">
        <f t="shared" si="26"/>
        <v>0.02110699693190549</v>
      </c>
      <c r="I214">
        <f t="shared" si="27"/>
        <v>0.13366481453981852</v>
      </c>
      <c r="J214">
        <f t="shared" si="22"/>
        <v>1.1988561508040192</v>
      </c>
    </row>
    <row r="215" spans="3:10" ht="12.75">
      <c r="C215">
        <f t="shared" si="24"/>
        <v>36.39999999999998</v>
      </c>
      <c r="D215">
        <f t="shared" si="20"/>
        <v>0.5990772582661757</v>
      </c>
      <c r="E215">
        <f t="shared" si="23"/>
        <v>0.6133863109727331</v>
      </c>
      <c r="F215">
        <f t="shared" si="21"/>
        <v>-0.3548057094857631</v>
      </c>
      <c r="G215">
        <f t="shared" si="25"/>
        <v>0.09406069162218461</v>
      </c>
      <c r="H215">
        <f t="shared" si="26"/>
        <v>0.033377101207569794</v>
      </c>
      <c r="I215">
        <f t="shared" si="27"/>
        <v>0.1274377928297544</v>
      </c>
      <c r="J215">
        <f t="shared" si="22"/>
        <v>1.170597645492151</v>
      </c>
    </row>
    <row r="216" spans="3:10" ht="12.75">
      <c r="C216">
        <f t="shared" si="24"/>
        <v>36.59999999999998</v>
      </c>
      <c r="D216">
        <f t="shared" si="20"/>
        <v>0.7075622920812918</v>
      </c>
      <c r="E216">
        <f t="shared" si="23"/>
        <v>0.5424251690755805</v>
      </c>
      <c r="F216">
        <f t="shared" si="21"/>
        <v>-0.4134226734401921</v>
      </c>
      <c r="G216">
        <f t="shared" si="25"/>
        <v>0.07355626601166801</v>
      </c>
      <c r="H216">
        <f t="shared" si="26"/>
        <v>0.04655992893730582</v>
      </c>
      <c r="I216">
        <f t="shared" si="27"/>
        <v>0.12011619494897383</v>
      </c>
      <c r="J216">
        <f t="shared" si="22"/>
        <v>1.1364734878995828</v>
      </c>
    </row>
    <row r="217" spans="3:10" ht="12.75">
      <c r="C217">
        <f t="shared" si="24"/>
        <v>36.79999999999998</v>
      </c>
      <c r="D217">
        <f t="shared" si="20"/>
        <v>0.7995104189588003</v>
      </c>
      <c r="E217">
        <f t="shared" si="23"/>
        <v>0.45974063438754204</v>
      </c>
      <c r="F217">
        <f t="shared" si="21"/>
        <v>-0.4626227907468619</v>
      </c>
      <c r="G217">
        <f t="shared" si="25"/>
        <v>0.0528403627267649</v>
      </c>
      <c r="H217">
        <f t="shared" si="26"/>
        <v>0.059447172632201895</v>
      </c>
      <c r="I217">
        <f t="shared" si="27"/>
        <v>0.1122875353589668</v>
      </c>
      <c r="J217">
        <f t="shared" si="22"/>
        <v>1.0988142942837174</v>
      </c>
    </row>
    <row r="218" spans="3:10" ht="12.75">
      <c r="C218">
        <f t="shared" si="24"/>
        <v>36.999999999999986</v>
      </c>
      <c r="D218">
        <f t="shared" si="20"/>
        <v>0.8729536342064342</v>
      </c>
      <c r="E218">
        <f t="shared" si="23"/>
        <v>0.36721607623816965</v>
      </c>
      <c r="F218">
        <f t="shared" si="21"/>
        <v>-0.5013566803280634</v>
      </c>
      <c r="G218">
        <f t="shared" si="25"/>
        <v>0.033711911661939306</v>
      </c>
      <c r="H218">
        <f t="shared" si="26"/>
        <v>0.07087046841510254</v>
      </c>
      <c r="I218">
        <f t="shared" si="27"/>
        <v>0.10458238007704185</v>
      </c>
      <c r="J218">
        <f t="shared" si="22"/>
        <v>1.06044411510391</v>
      </c>
    </row>
    <row r="219" spans="3:10" ht="12.75">
      <c r="C219">
        <f t="shared" si="24"/>
        <v>37.19999999999999</v>
      </c>
      <c r="D219">
        <f t="shared" si="20"/>
        <v>0.9263425822409457</v>
      </c>
      <c r="E219">
        <f t="shared" si="23"/>
        <v>0.266944740172557</v>
      </c>
      <c r="F219">
        <f t="shared" si="21"/>
        <v>-0.5288082870371059</v>
      </c>
      <c r="G219">
        <f t="shared" si="25"/>
        <v>0.017814873576448488</v>
      </c>
      <c r="H219">
        <f t="shared" si="26"/>
        <v>0.07980428390957256</v>
      </c>
      <c r="I219">
        <f t="shared" si="27"/>
        <v>0.09761915748602104</v>
      </c>
      <c r="J219">
        <f t="shared" si="22"/>
        <v>1.0245332400975296</v>
      </c>
    </row>
    <row r="220" spans="3:10" ht="12.75">
      <c r="C220">
        <f t="shared" si="24"/>
        <v>37.39999999999999</v>
      </c>
      <c r="D220">
        <f t="shared" si="20"/>
        <v>0.9585791987939728</v>
      </c>
      <c r="E220">
        <f t="shared" si="23"/>
        <v>0.1611830827651358</v>
      </c>
      <c r="F220">
        <f t="shared" si="21"/>
        <v>-0.5444121394874264</v>
      </c>
      <c r="G220">
        <f t="shared" si="25"/>
        <v>0.006494996542418154</v>
      </c>
      <c r="H220">
        <f t="shared" si="26"/>
        <v>0.08545528947352601</v>
      </c>
      <c r="I220">
        <f t="shared" si="27"/>
        <v>0.09195028601594417</v>
      </c>
      <c r="J220">
        <f t="shared" si="22"/>
        <v>0.994340360671141</v>
      </c>
    </row>
    <row r="221" spans="3:10" ht="12.75">
      <c r="C221">
        <f t="shared" si="24"/>
        <v>37.599999999999994</v>
      </c>
      <c r="D221">
        <f t="shared" si="20"/>
        <v>0.9690393297675028</v>
      </c>
      <c r="E221">
        <f t="shared" si="23"/>
        <v>0.05230065486765051</v>
      </c>
      <c r="F221">
        <f t="shared" si="21"/>
        <v>-0.547865087328809</v>
      </c>
      <c r="G221">
        <f t="shared" si="25"/>
        <v>0.0006838396248962737</v>
      </c>
      <c r="H221">
        <f t="shared" si="26"/>
        <v>0.08733046170517135</v>
      </c>
      <c r="I221">
        <f t="shared" si="27"/>
        <v>0.08801430133006763</v>
      </c>
      <c r="J221">
        <f t="shared" si="22"/>
        <v>0.9728259540547053</v>
      </c>
    </row>
    <row r="222" spans="3:10" ht="12.75">
      <c r="C222">
        <f t="shared" si="24"/>
        <v>37.8</v>
      </c>
      <c r="D222">
        <f t="shared" si="20"/>
        <v>0.9575848572478806</v>
      </c>
      <c r="E222">
        <f t="shared" si="23"/>
        <v>-0.057272362598111304</v>
      </c>
      <c r="F222">
        <f t="shared" si="21"/>
        <v>-0.5391322718342378</v>
      </c>
      <c r="G222">
        <f t="shared" si="25"/>
        <v>0.0008200308793923847</v>
      </c>
      <c r="H222">
        <f t="shared" si="26"/>
        <v>0.08527809457123127</v>
      </c>
      <c r="I222">
        <f t="shared" si="27"/>
        <v>0.08609812545062365</v>
      </c>
      <c r="J222">
        <f t="shared" si="22"/>
        <v>0.9621778916437419</v>
      </c>
    </row>
    <row r="223" spans="3:10" ht="12.75">
      <c r="C223">
        <f t="shared" si="24"/>
        <v>38</v>
      </c>
      <c r="D223">
        <f t="shared" si="20"/>
        <v>0.9245650938548888</v>
      </c>
      <c r="E223">
        <f t="shared" si="23"/>
        <v>-0.16509881696495887</v>
      </c>
      <c r="F223">
        <f t="shared" si="21"/>
        <v>-0.5184472099160007</v>
      </c>
      <c r="G223">
        <f t="shared" si="25"/>
        <v>0.006814404840807248</v>
      </c>
      <c r="H223">
        <f t="shared" si="26"/>
        <v>0.07949831698806564</v>
      </c>
      <c r="I223">
        <f t="shared" si="27"/>
        <v>0.0863127218288729</v>
      </c>
      <c r="J223">
        <f t="shared" si="22"/>
        <v>0.9633762417177207</v>
      </c>
    </row>
    <row r="224" spans="3:10" ht="12.75">
      <c r="C224">
        <f t="shared" si="24"/>
        <v>38.2</v>
      </c>
      <c r="D224">
        <f t="shared" si="20"/>
        <v>0.8708074420652571</v>
      </c>
      <c r="E224">
        <f t="shared" si="23"/>
        <v>-0.268788258948159</v>
      </c>
      <c r="F224">
        <f t="shared" si="21"/>
        <v>-0.4863060004024362</v>
      </c>
      <c r="G224">
        <f t="shared" si="25"/>
        <v>0.018061782037095644</v>
      </c>
      <c r="H224">
        <f t="shared" si="26"/>
        <v>0.07052242090752994</v>
      </c>
      <c r="I224">
        <f t="shared" si="27"/>
        <v>0.08858420294462559</v>
      </c>
      <c r="J224">
        <f t="shared" si="22"/>
        <v>0.9759704458806799</v>
      </c>
    </row>
    <row r="225" spans="3:10" ht="12.75">
      <c r="C225">
        <f t="shared" si="24"/>
        <v>38.400000000000006</v>
      </c>
      <c r="D225">
        <f t="shared" si="20"/>
        <v>0.7975975502595278</v>
      </c>
      <c r="E225">
        <f t="shared" si="23"/>
        <v>-0.3660494590286463</v>
      </c>
      <c r="F225">
        <f t="shared" si="21"/>
        <v>-0.4434557897673932</v>
      </c>
      <c r="G225">
        <f t="shared" si="25"/>
        <v>0.033498051613791144</v>
      </c>
      <c r="H225">
        <f t="shared" si="26"/>
        <v>0.059163052252739996</v>
      </c>
      <c r="I225">
        <f t="shared" si="27"/>
        <v>0.09266110386653115</v>
      </c>
      <c r="J225">
        <f t="shared" si="22"/>
        <v>0.9981763148633103</v>
      </c>
    </row>
    <row r="226" spans="3:10" ht="12.75">
      <c r="C226">
        <f t="shared" si="24"/>
        <v>38.60000000000001</v>
      </c>
      <c r="D226">
        <f aca="true" t="shared" si="28" ref="D226:D289">D225+delta_t*E226</f>
        <v>0.7066494268631028</v>
      </c>
      <c r="E226">
        <f t="shared" si="23"/>
        <v>-0.4547406169821249</v>
      </c>
      <c r="F226">
        <f aca="true" t="shared" si="29" ref="F226:F289">-(k/m)*D226-(b/m)*E226+(F_0/m)*COS(omega*C226)</f>
        <v>-0.3908777597132951</v>
      </c>
      <c r="G226">
        <f t="shared" si="25"/>
        <v>0.05169725718332091</v>
      </c>
      <c r="H226">
        <f t="shared" si="26"/>
        <v>0.04643986736119351</v>
      </c>
      <c r="I226">
        <f t="shared" si="27"/>
        <v>0.09813712454451443</v>
      </c>
      <c r="J226">
        <f aca="true" t="shared" si="30" ref="J226:J289">SQRT(2*(I226)/k)</f>
        <v>1.0272477297751075</v>
      </c>
    </row>
    <row r="227" spans="3:10" ht="12.75">
      <c r="C227">
        <f t="shared" si="24"/>
        <v>38.80000000000001</v>
      </c>
      <c r="D227">
        <f t="shared" si="28"/>
        <v>0.600066193078146</v>
      </c>
      <c r="E227">
        <f aca="true" t="shared" si="31" ref="E227:E290">E226+delta_t*F226</f>
        <v>-0.5329161689247839</v>
      </c>
      <c r="F227">
        <f t="shared" si="29"/>
        <v>-0.32976501833686267</v>
      </c>
      <c r="G227">
        <f t="shared" si="25"/>
        <v>0.0709999107753672</v>
      </c>
      <c r="H227">
        <f t="shared" si="26"/>
        <v>0.03348738755500279</v>
      </c>
      <c r="I227">
        <f t="shared" si="27"/>
        <v>0.10448729833036999</v>
      </c>
      <c r="J227">
        <f t="shared" si="30"/>
        <v>1.0599619506782774</v>
      </c>
    </row>
    <row r="228" spans="3:10" ht="12.75">
      <c r="C228">
        <f t="shared" si="24"/>
        <v>39.000000000000014</v>
      </c>
      <c r="D228">
        <f t="shared" si="28"/>
        <v>0.48029235855971475</v>
      </c>
      <c r="E228">
        <f t="shared" si="31"/>
        <v>-0.5988691725921564</v>
      </c>
      <c r="F228">
        <f t="shared" si="29"/>
        <v>-0.26149588745568847</v>
      </c>
      <c r="G228">
        <f t="shared" si="25"/>
        <v>0.08966107147030351</v>
      </c>
      <c r="H228">
        <f t="shared" si="26"/>
        <v>0.021453309721249383</v>
      </c>
      <c r="I228">
        <f t="shared" si="27"/>
        <v>0.1111143811915529</v>
      </c>
      <c r="J228">
        <f t="shared" si="30"/>
        <v>1.0930591440458697</v>
      </c>
    </row>
    <row r="229" spans="3:10" ht="12.75">
      <c r="C229">
        <f t="shared" si="24"/>
        <v>39.20000000000002</v>
      </c>
      <c r="D229">
        <f t="shared" si="28"/>
        <v>0.3500586885430559</v>
      </c>
      <c r="E229">
        <f t="shared" si="31"/>
        <v>-0.6511683500832941</v>
      </c>
      <c r="F229">
        <f t="shared" si="29"/>
        <v>-0.18760317863273884</v>
      </c>
      <c r="G229">
        <f t="shared" si="25"/>
        <v>0.10600505503754987</v>
      </c>
      <c r="H229">
        <f t="shared" si="26"/>
        <v>0.011396320944477031</v>
      </c>
      <c r="I229">
        <f t="shared" si="27"/>
        <v>0.11740137598202689</v>
      </c>
      <c r="J229">
        <f t="shared" si="30"/>
        <v>1.1235570243220925</v>
      </c>
    </row>
    <row r="230" spans="3:10" ht="12.75">
      <c r="C230">
        <f t="shared" si="24"/>
        <v>39.40000000000002</v>
      </c>
      <c r="D230">
        <f t="shared" si="28"/>
        <v>0.2123208913810875</v>
      </c>
      <c r="E230">
        <f t="shared" si="31"/>
        <v>-0.6886889858098418</v>
      </c>
      <c r="F230">
        <f t="shared" si="29"/>
        <v>-0.10974013733272274</v>
      </c>
      <c r="G230">
        <f t="shared" si="25"/>
        <v>0.11857312979394713</v>
      </c>
      <c r="H230">
        <f t="shared" si="26"/>
        <v>0.004192454965267939</v>
      </c>
      <c r="I230">
        <f t="shared" si="27"/>
        <v>0.12276558475921506</v>
      </c>
      <c r="J230">
        <f t="shared" si="30"/>
        <v>1.1489386629295557</v>
      </c>
    </row>
    <row r="231" spans="3:10" ht="12.75">
      <c r="C231">
        <f t="shared" si="24"/>
        <v>39.60000000000002</v>
      </c>
      <c r="D231">
        <f t="shared" si="28"/>
        <v>0.07019348872581022</v>
      </c>
      <c r="E231">
        <f t="shared" si="31"/>
        <v>-0.7106370132763864</v>
      </c>
      <c r="F231">
        <f t="shared" si="29"/>
        <v>-0.029643806594220723</v>
      </c>
      <c r="G231">
        <f t="shared" si="25"/>
        <v>0.12625124115959574</v>
      </c>
      <c r="H231">
        <f t="shared" si="26"/>
        <v>0.00045822270493354144</v>
      </c>
      <c r="I231">
        <f t="shared" si="27"/>
        <v>0.12670946386452928</v>
      </c>
      <c r="J231">
        <f t="shared" si="30"/>
        <v>1.1672477686344211</v>
      </c>
    </row>
    <row r="232" spans="3:10" ht="12.75">
      <c r="C232">
        <f t="shared" si="24"/>
        <v>39.800000000000026</v>
      </c>
      <c r="D232">
        <f t="shared" si="28"/>
        <v>-0.0731196661932359</v>
      </c>
      <c r="E232">
        <f t="shared" si="31"/>
        <v>-0.7165657745952305</v>
      </c>
      <c r="F232">
        <f t="shared" si="29"/>
        <v>0.05090338295268877</v>
      </c>
      <c r="G232">
        <f t="shared" si="25"/>
        <v>0.12836662733031567</v>
      </c>
      <c r="H232">
        <f t="shared" si="26"/>
        <v>0.0004972231593315528</v>
      </c>
      <c r="I232">
        <f t="shared" si="27"/>
        <v>0.1288638504896472</v>
      </c>
      <c r="J232">
        <f t="shared" si="30"/>
        <v>1.1771290502591245</v>
      </c>
    </row>
    <row r="233" spans="3:10" ht="12.75">
      <c r="C233">
        <f aca="true" t="shared" si="32" ref="C233:C296">C232+delta_t</f>
        <v>40.00000000000003</v>
      </c>
      <c r="D233">
        <f t="shared" si="28"/>
        <v>-0.21439668579417445</v>
      </c>
      <c r="E233">
        <f t="shared" si="31"/>
        <v>-0.7063850980046927</v>
      </c>
      <c r="F233">
        <f t="shared" si="29"/>
        <v>0.1301129521475093</v>
      </c>
      <c r="G233">
        <f aca="true" t="shared" si="33" ref="G233:G296">0.5*m*(E233)^2</f>
        <v>0.12474497667077485</v>
      </c>
      <c r="H233">
        <f aca="true" t="shared" si="34" ref="H233:H296">0.5*k*(D233)^2</f>
        <v>0.004274832315795915</v>
      </c>
      <c r="I233">
        <f aca="true" t="shared" si="35" ref="I233:I296">G233+H233</f>
        <v>0.12901980898657076</v>
      </c>
      <c r="J233">
        <f t="shared" si="30"/>
        <v>1.1778411497520147</v>
      </c>
    </row>
    <row r="234" spans="3:10" ht="12.75">
      <c r="C234">
        <f t="shared" si="32"/>
        <v>40.20000000000003</v>
      </c>
      <c r="D234">
        <f t="shared" si="28"/>
        <v>-0.3504691873092126</v>
      </c>
      <c r="E234">
        <f t="shared" si="31"/>
        <v>-0.6803625075751909</v>
      </c>
      <c r="F234">
        <f t="shared" si="29"/>
        <v>0.20622977762524403</v>
      </c>
      <c r="G234">
        <f t="shared" si="33"/>
        <v>0.11572328542850042</v>
      </c>
      <c r="H234">
        <f t="shared" si="34"/>
        <v>0.011423064566545736</v>
      </c>
      <c r="I234">
        <f t="shared" si="35"/>
        <v>0.12714634999504615</v>
      </c>
      <c r="J234">
        <f t="shared" si="30"/>
        <v>1.1692583348901875</v>
      </c>
    </row>
    <row r="235" spans="3:10" ht="12.75">
      <c r="C235">
        <f t="shared" si="32"/>
        <v>40.400000000000034</v>
      </c>
      <c r="D235">
        <f t="shared" si="28"/>
        <v>-0.47829249771924104</v>
      </c>
      <c r="E235">
        <f t="shared" si="31"/>
        <v>-0.6391165520501421</v>
      </c>
      <c r="F235">
        <f t="shared" si="29"/>
        <v>0.27757069726667305</v>
      </c>
      <c r="G235">
        <f t="shared" si="33"/>
        <v>0.10211749177611548</v>
      </c>
      <c r="H235">
        <f t="shared" si="34"/>
        <v>0.02127502534382945</v>
      </c>
      <c r="I235">
        <f t="shared" si="35"/>
        <v>0.12339251711994494</v>
      </c>
      <c r="J235">
        <f t="shared" si="30"/>
        <v>1.1518685946557647</v>
      </c>
    </row>
    <row r="236" spans="3:10" ht="12.75">
      <c r="C236">
        <f t="shared" si="32"/>
        <v>40.60000000000004</v>
      </c>
      <c r="D236">
        <f t="shared" si="28"/>
        <v>-0.5950129802386025</v>
      </c>
      <c r="E236">
        <f t="shared" si="31"/>
        <v>-0.5836024125968075</v>
      </c>
      <c r="F236">
        <f t="shared" si="29"/>
        <v>0.34256147120744934</v>
      </c>
      <c r="G236">
        <f t="shared" si="33"/>
        <v>0.08514794399720357</v>
      </c>
      <c r="H236">
        <f t="shared" si="34"/>
        <v>0.032925761538675394</v>
      </c>
      <c r="I236">
        <f t="shared" si="35"/>
        <v>0.11807370553587897</v>
      </c>
      <c r="J236">
        <f t="shared" si="30"/>
        <v>1.1267696024231995</v>
      </c>
    </row>
    <row r="237" spans="3:10" ht="12.75">
      <c r="C237">
        <f t="shared" si="32"/>
        <v>40.80000000000004</v>
      </c>
      <c r="D237">
        <f t="shared" si="28"/>
        <v>-0.698031003909666</v>
      </c>
      <c r="E237">
        <f t="shared" si="31"/>
        <v>-0.5150901183553176</v>
      </c>
      <c r="F237">
        <f t="shared" si="29"/>
        <v>0.39977128989405664</v>
      </c>
      <c r="G237">
        <f t="shared" si="33"/>
        <v>0.06632945750682377</v>
      </c>
      <c r="H237">
        <f t="shared" si="34"/>
        <v>0.04531399726497966</v>
      </c>
      <c r="I237">
        <f t="shared" si="35"/>
        <v>0.11164345477180343</v>
      </c>
      <c r="J237">
        <f t="shared" si="30"/>
        <v>1.0956583662852164</v>
      </c>
    </row>
    <row r="238" spans="3:10" ht="12.75">
      <c r="C238">
        <f t="shared" si="32"/>
        <v>41.00000000000004</v>
      </c>
      <c r="D238">
        <f t="shared" si="28"/>
        <v>-0.7850581759849673</v>
      </c>
      <c r="E238">
        <f t="shared" si="31"/>
        <v>-0.43513586037650626</v>
      </c>
      <c r="F238">
        <f t="shared" si="29"/>
        <v>0.44794407538070957</v>
      </c>
      <c r="G238">
        <f t="shared" si="33"/>
        <v>0.04733580424640059</v>
      </c>
      <c r="H238">
        <f t="shared" si="34"/>
        <v>0.05731741959031848</v>
      </c>
      <c r="I238">
        <f t="shared" si="35"/>
        <v>0.10465322383671907</v>
      </c>
      <c r="J238">
        <f t="shared" si="30"/>
        <v>1.0608032249740094</v>
      </c>
    </row>
    <row r="239" spans="3:10" ht="12.75">
      <c r="C239">
        <f t="shared" si="32"/>
        <v>41.200000000000045</v>
      </c>
      <c r="D239">
        <f t="shared" si="28"/>
        <v>-0.8541675850450402</v>
      </c>
      <c r="E239">
        <f t="shared" si="31"/>
        <v>-0.34554704530036434</v>
      </c>
      <c r="F239">
        <f t="shared" si="29"/>
        <v>0.48602589320837325</v>
      </c>
      <c r="G239">
        <f t="shared" si="33"/>
        <v>0.02985069012895301</v>
      </c>
      <c r="H239">
        <f t="shared" si="34"/>
        <v>0.06785301049077587</v>
      </c>
      <c r="I239">
        <f t="shared" si="35"/>
        <v>0.09770370061972888</v>
      </c>
      <c r="J239">
        <f t="shared" si="30"/>
        <v>1.0249767929170837</v>
      </c>
    </row>
    <row r="240" spans="3:10" ht="12.75">
      <c r="C240">
        <f t="shared" si="32"/>
        <v>41.40000000000005</v>
      </c>
      <c r="D240">
        <f t="shared" si="28"/>
        <v>-0.9038359583767781</v>
      </c>
      <c r="E240">
        <f t="shared" si="31"/>
        <v>-0.24834186665868968</v>
      </c>
      <c r="F240">
        <f t="shared" si="29"/>
        <v>0.5131878782253577</v>
      </c>
      <c r="G240">
        <f t="shared" si="33"/>
        <v>0.015418420683880602</v>
      </c>
      <c r="H240">
        <f t="shared" si="34"/>
        <v>0.0759735078879028</v>
      </c>
      <c r="I240">
        <f t="shared" si="35"/>
        <v>0.09139192857178341</v>
      </c>
      <c r="J240">
        <f t="shared" si="30"/>
        <v>0.991316755317903</v>
      </c>
    </row>
    <row r="241" spans="3:10" ht="12.75">
      <c r="C241">
        <f t="shared" si="32"/>
        <v>41.60000000000005</v>
      </c>
      <c r="D241">
        <f t="shared" si="28"/>
        <v>-0.9329768165795017</v>
      </c>
      <c r="E241">
        <f t="shared" si="31"/>
        <v>-0.14570429101361815</v>
      </c>
      <c r="F241">
        <f t="shared" si="29"/>
        <v>0.5288441767046913</v>
      </c>
      <c r="G241">
        <f t="shared" si="33"/>
        <v>0.005307435104945282</v>
      </c>
      <c r="H241">
        <f t="shared" si="34"/>
        <v>0.08095145384555837</v>
      </c>
      <c r="I241">
        <f t="shared" si="35"/>
        <v>0.08625888895050365</v>
      </c>
      <c r="J241">
        <f t="shared" si="30"/>
        <v>0.9630757680222528</v>
      </c>
    </row>
    <row r="242" spans="3:10" ht="12.75">
      <c r="C242">
        <f t="shared" si="32"/>
        <v>41.800000000000054</v>
      </c>
      <c r="D242">
        <f t="shared" si="28"/>
        <v>-0.9409639077140377</v>
      </c>
      <c r="E242">
        <f t="shared" si="31"/>
        <v>-0.03993545567267988</v>
      </c>
      <c r="F242">
        <f t="shared" si="29"/>
        <v>0.532664516910562</v>
      </c>
      <c r="G242">
        <f t="shared" si="33"/>
        <v>0.00039871015494614487</v>
      </c>
      <c r="H242">
        <f t="shared" si="34"/>
        <v>0.08234341603270391</v>
      </c>
      <c r="I242">
        <f t="shared" si="35"/>
        <v>0.08274212618765006</v>
      </c>
      <c r="J242">
        <f t="shared" si="30"/>
        <v>0.9432392493888467</v>
      </c>
    </row>
    <row r="243" spans="3:10" ht="12.75">
      <c r="C243">
        <f t="shared" si="32"/>
        <v>42.00000000000006</v>
      </c>
      <c r="D243">
        <f t="shared" si="28"/>
        <v>-0.9276444181721512</v>
      </c>
      <c r="E243">
        <f t="shared" si="31"/>
        <v>0.06659744770943253</v>
      </c>
      <c r="F243">
        <f t="shared" si="29"/>
        <v>0.5245811384536936</v>
      </c>
      <c r="G243">
        <f t="shared" si="33"/>
        <v>0.00110880501035265</v>
      </c>
      <c r="H243">
        <f t="shared" si="34"/>
        <v>0.08002874749063324</v>
      </c>
      <c r="I243">
        <f t="shared" si="35"/>
        <v>0.0811375525009859</v>
      </c>
      <c r="J243">
        <f t="shared" si="30"/>
        <v>0.9340486074535252</v>
      </c>
    </row>
    <row r="244" spans="3:10" ht="12.75">
      <c r="C244">
        <f t="shared" si="32"/>
        <v>42.20000000000006</v>
      </c>
      <c r="D244">
        <f t="shared" si="28"/>
        <v>-0.8933416830921169</v>
      </c>
      <c r="E244">
        <f t="shared" si="31"/>
        <v>0.17151367540017126</v>
      </c>
      <c r="F244">
        <f t="shared" si="29"/>
        <v>0.5047899347610472</v>
      </c>
      <c r="G244">
        <f t="shared" si="33"/>
        <v>0.007354235212318828</v>
      </c>
      <c r="H244">
        <f t="shared" si="34"/>
        <v>0.07421952073573664</v>
      </c>
      <c r="I244">
        <f t="shared" si="35"/>
        <v>0.08157375594805547</v>
      </c>
      <c r="J244">
        <f t="shared" si="30"/>
        <v>0.9365560104616163</v>
      </c>
    </row>
    <row r="245" spans="3:10" ht="12.75">
      <c r="C245">
        <f t="shared" si="32"/>
        <v>42.40000000000006</v>
      </c>
      <c r="D245">
        <f t="shared" si="28"/>
        <v>-0.8388473506216407</v>
      </c>
      <c r="E245">
        <f t="shared" si="31"/>
        <v>0.2724716623523807</v>
      </c>
      <c r="F245">
        <f t="shared" si="29"/>
        <v>0.4737457900509524</v>
      </c>
      <c r="G245">
        <f t="shared" si="33"/>
        <v>0.018560201696267438</v>
      </c>
      <c r="H245">
        <f t="shared" si="34"/>
        <v>0.06544083362097997</v>
      </c>
      <c r="I245">
        <f t="shared" si="35"/>
        <v>0.0840010353172474</v>
      </c>
      <c r="J245">
        <f t="shared" si="30"/>
        <v>0.9503877834311284</v>
      </c>
    </row>
    <row r="246" spans="3:10" ht="12.75">
      <c r="C246">
        <f t="shared" si="32"/>
        <v>42.600000000000065</v>
      </c>
      <c r="D246">
        <f t="shared" si="28"/>
        <v>-0.7654031865491265</v>
      </c>
      <c r="E246">
        <f t="shared" si="31"/>
        <v>0.3672208203625712</v>
      </c>
      <c r="F246">
        <f t="shared" si="29"/>
        <v>0.43215221956743977</v>
      </c>
      <c r="G246">
        <f t="shared" si="33"/>
        <v>0.03371278272693995</v>
      </c>
      <c r="H246">
        <f t="shared" si="34"/>
        <v>0.0544833095320988</v>
      </c>
      <c r="I246">
        <f t="shared" si="35"/>
        <v>0.08819609225903875</v>
      </c>
      <c r="J246">
        <f t="shared" si="30"/>
        <v>0.9738301073874129</v>
      </c>
    </row>
    <row r="247" spans="3:10" ht="12.75">
      <c r="C247">
        <f t="shared" si="32"/>
        <v>42.80000000000007</v>
      </c>
      <c r="D247">
        <f t="shared" si="28"/>
        <v>-0.6746729336939147</v>
      </c>
      <c r="E247">
        <f t="shared" si="31"/>
        <v>0.4536512642760592</v>
      </c>
      <c r="F247">
        <f t="shared" si="29"/>
        <v>0.38094554669911795</v>
      </c>
      <c r="G247">
        <f t="shared" si="33"/>
        <v>0.05144986739481672</v>
      </c>
      <c r="H247">
        <f t="shared" si="34"/>
        <v>0.04233207177370127</v>
      </c>
      <c r="I247">
        <f t="shared" si="35"/>
        <v>0.09378193916851799</v>
      </c>
      <c r="J247">
        <f t="shared" si="30"/>
        <v>1.0041951742806676</v>
      </c>
    </row>
    <row r="248" spans="3:10" ht="12.75">
      <c r="C248">
        <f t="shared" si="32"/>
        <v>43.00000000000007</v>
      </c>
      <c r="D248">
        <f t="shared" si="28"/>
        <v>-0.5687048589707381</v>
      </c>
      <c r="E248">
        <f t="shared" si="31"/>
        <v>0.5298403736158828</v>
      </c>
      <c r="F248">
        <f t="shared" si="29"/>
        <v>0.3212739702567186</v>
      </c>
      <c r="G248">
        <f t="shared" si="33"/>
        <v>0.07018270537835455</v>
      </c>
      <c r="H248">
        <f t="shared" si="34"/>
        <v>0.030078545145374218</v>
      </c>
      <c r="I248">
        <f t="shared" si="35"/>
        <v>0.10026125052372878</v>
      </c>
      <c r="J248">
        <f t="shared" si="30"/>
        <v>1.0383053320775828</v>
      </c>
    </row>
    <row r="249" spans="3:10" ht="12.75">
      <c r="C249">
        <f t="shared" si="32"/>
        <v>43.200000000000074</v>
      </c>
      <c r="D249">
        <f t="shared" si="28"/>
        <v>-0.4498858254372928</v>
      </c>
      <c r="E249">
        <f t="shared" si="31"/>
        <v>0.5940951676672265</v>
      </c>
      <c r="F249">
        <f t="shared" si="29"/>
        <v>0.254471986993549</v>
      </c>
      <c r="G249">
        <f t="shared" si="33"/>
        <v>0.08823726706138749</v>
      </c>
      <c r="H249">
        <f t="shared" si="34"/>
        <v>0.018822944801433667</v>
      </c>
      <c r="I249">
        <f t="shared" si="35"/>
        <v>0.10706021186282115</v>
      </c>
      <c r="J249">
        <f t="shared" si="30"/>
        <v>1.072932930706191</v>
      </c>
    </row>
    <row r="250" spans="3:10" ht="12.75">
      <c r="C250">
        <f t="shared" si="32"/>
        <v>43.40000000000008</v>
      </c>
      <c r="D250">
        <f t="shared" si="28"/>
        <v>-0.3208879124241055</v>
      </c>
      <c r="E250">
        <f t="shared" si="31"/>
        <v>0.6449895650659363</v>
      </c>
      <c r="F250">
        <f t="shared" si="29"/>
        <v>0.18203073598186595</v>
      </c>
      <c r="G250">
        <f t="shared" si="33"/>
        <v>0.10400288476098642</v>
      </c>
      <c r="H250">
        <f t="shared" si="34"/>
        <v>0.009576121867610738</v>
      </c>
      <c r="I250">
        <f t="shared" si="35"/>
        <v>0.11357900662859716</v>
      </c>
      <c r="J250">
        <f t="shared" si="30"/>
        <v>1.1051152162411444</v>
      </c>
    </row>
    <row r="251" spans="3:10" ht="12.75">
      <c r="C251">
        <f t="shared" si="32"/>
        <v>43.60000000000008</v>
      </c>
      <c r="D251">
        <f t="shared" si="28"/>
        <v>-0.18460876997164363</v>
      </c>
      <c r="E251">
        <f t="shared" si="31"/>
        <v>0.6813957122623094</v>
      </c>
      <c r="F251">
        <f t="shared" si="29"/>
        <v>0.10556492048928709</v>
      </c>
      <c r="G251">
        <f t="shared" si="33"/>
        <v>0.116075029172365</v>
      </c>
      <c r="H251">
        <f t="shared" si="34"/>
        <v>0.0031694770093912204</v>
      </c>
      <c r="I251">
        <f t="shared" si="35"/>
        <v>0.11924450618175621</v>
      </c>
      <c r="J251">
        <f t="shared" si="30"/>
        <v>1.1323422588606677</v>
      </c>
    </row>
    <row r="252" spans="3:10" ht="12.75">
      <c r="C252">
        <f t="shared" si="32"/>
        <v>43.80000000000008</v>
      </c>
      <c r="D252">
        <f t="shared" si="28"/>
        <v>-0.04410703069961025</v>
      </c>
      <c r="E252">
        <f t="shared" si="31"/>
        <v>0.7025086963601669</v>
      </c>
      <c r="F252">
        <f t="shared" si="29"/>
        <v>0.02677703759123891</v>
      </c>
      <c r="G252">
        <f t="shared" si="33"/>
        <v>0.12337961711541529</v>
      </c>
      <c r="H252">
        <f t="shared" si="34"/>
        <v>0.00018092500461368158</v>
      </c>
      <c r="I252">
        <f t="shared" si="35"/>
        <v>0.12356054212002897</v>
      </c>
      <c r="J252">
        <f t="shared" si="30"/>
        <v>1.1526525841663036</v>
      </c>
    </row>
    <row r="253" spans="3:10" ht="12.75">
      <c r="C253">
        <f t="shared" si="32"/>
        <v>44.000000000000085</v>
      </c>
      <c r="D253">
        <f t="shared" si="28"/>
        <v>0.0974657900760727</v>
      </c>
      <c r="E253">
        <f t="shared" si="31"/>
        <v>0.7078641038784147</v>
      </c>
      <c r="F253">
        <f t="shared" si="29"/>
        <v>-0.05258029571628439</v>
      </c>
      <c r="G253">
        <f t="shared" si="33"/>
        <v>0.12526789738989777</v>
      </c>
      <c r="H253">
        <f t="shared" si="34"/>
        <v>0.0008834609618692356</v>
      </c>
      <c r="I253">
        <f t="shared" si="35"/>
        <v>0.126151358351767</v>
      </c>
      <c r="J253">
        <f t="shared" si="30"/>
        <v>1.1646742973192996</v>
      </c>
    </row>
    <row r="254" spans="3:10" ht="12.75">
      <c r="C254">
        <f t="shared" si="32"/>
        <v>44.20000000000009</v>
      </c>
      <c r="D254">
        <f t="shared" si="28"/>
        <v>0.23693539902310426</v>
      </c>
      <c r="E254">
        <f t="shared" si="31"/>
        <v>0.6973480447351578</v>
      </c>
      <c r="F254">
        <f t="shared" si="29"/>
        <v>-0.13074308994668127</v>
      </c>
      <c r="G254">
        <f t="shared" si="33"/>
        <v>0.1215735738739869</v>
      </c>
      <c r="H254">
        <f t="shared" si="34"/>
        <v>0.0052208696478521</v>
      </c>
      <c r="I254">
        <f t="shared" si="35"/>
        <v>0.126794443521839</v>
      </c>
      <c r="J254">
        <f t="shared" si="30"/>
        <v>1.167639119393511</v>
      </c>
    </row>
    <row r="255" spans="3:10" ht="12.75">
      <c r="C255">
        <f t="shared" si="32"/>
        <v>44.40000000000009</v>
      </c>
      <c r="D255">
        <f t="shared" si="28"/>
        <v>0.37117528437226854</v>
      </c>
      <c r="E255">
        <f t="shared" si="31"/>
        <v>0.6711994267458216</v>
      </c>
      <c r="F255">
        <f t="shared" si="29"/>
        <v>-0.2059749511731165</v>
      </c>
      <c r="G255">
        <f t="shared" si="33"/>
        <v>0.11262716761597986</v>
      </c>
      <c r="H255">
        <f t="shared" si="34"/>
        <v>0.012812711530781602</v>
      </c>
      <c r="I255">
        <f t="shared" si="35"/>
        <v>0.12543987914676147</v>
      </c>
      <c r="J255">
        <f t="shared" si="30"/>
        <v>1.1613853386382518</v>
      </c>
    </row>
    <row r="256" spans="3:10" ht="12.75">
      <c r="C256">
        <f t="shared" si="32"/>
        <v>44.600000000000094</v>
      </c>
      <c r="D256">
        <f t="shared" si="28"/>
        <v>0.4971761716745082</v>
      </c>
      <c r="E256">
        <f t="shared" si="31"/>
        <v>0.6300044365111983</v>
      </c>
      <c r="F256">
        <f t="shared" si="29"/>
        <v>-0.2766054125312855</v>
      </c>
      <c r="G256">
        <f t="shared" si="33"/>
        <v>0.09922639750594812</v>
      </c>
      <c r="H256">
        <f t="shared" si="34"/>
        <v>0.022988125548325567</v>
      </c>
      <c r="I256">
        <f t="shared" si="35"/>
        <v>0.12221452305427369</v>
      </c>
      <c r="J256">
        <f t="shared" si="30"/>
        <v>1.1463571243280022</v>
      </c>
    </row>
    <row r="257" spans="3:10" ht="12.75">
      <c r="C257">
        <f t="shared" si="32"/>
        <v>44.8000000000001</v>
      </c>
      <c r="D257">
        <f t="shared" si="28"/>
        <v>0.6121128424754965</v>
      </c>
      <c r="E257">
        <f t="shared" si="31"/>
        <v>0.5746833540049412</v>
      </c>
      <c r="F257">
        <f t="shared" si="29"/>
        <v>-0.3410667865627945</v>
      </c>
      <c r="G257">
        <f t="shared" si="33"/>
        <v>0.08256523934259213</v>
      </c>
      <c r="H257">
        <f t="shared" si="34"/>
        <v>0.034845438268879175</v>
      </c>
      <c r="I257">
        <f t="shared" si="35"/>
        <v>0.11741067761147131</v>
      </c>
      <c r="J257">
        <f t="shared" si="30"/>
        <v>1.1236015327616915</v>
      </c>
    </row>
    <row r="258" spans="3:10" ht="12.75">
      <c r="C258">
        <f t="shared" si="32"/>
        <v>45.0000000000001</v>
      </c>
      <c r="D258">
        <f t="shared" si="28"/>
        <v>0.713406841813973</v>
      </c>
      <c r="E258">
        <f t="shared" si="31"/>
        <v>0.5064699966923822</v>
      </c>
      <c r="F258">
        <f t="shared" si="29"/>
        <v>-0.39792872881596775</v>
      </c>
      <c r="G258">
        <f t="shared" si="33"/>
        <v>0.06412796438739542</v>
      </c>
      <c r="H258">
        <f t="shared" si="34"/>
        <v>0.04733228694106979</v>
      </c>
      <c r="I258">
        <f t="shared" si="35"/>
        <v>0.11146025132846521</v>
      </c>
      <c r="J258">
        <f t="shared" si="30"/>
        <v>1.0947590265042482</v>
      </c>
    </row>
    <row r="259" spans="3:10" ht="12.75">
      <c r="C259">
        <f t="shared" si="32"/>
        <v>45.2000000000001</v>
      </c>
      <c r="D259">
        <f t="shared" si="28"/>
        <v>0.7987836919998107</v>
      </c>
      <c r="E259">
        <f t="shared" si="31"/>
        <v>0.4268842509291887</v>
      </c>
      <c r="F259">
        <f t="shared" si="29"/>
        <v>-0.4459297538882047</v>
      </c>
      <c r="G259">
        <f t="shared" si="33"/>
        <v>0.045557540922843635</v>
      </c>
      <c r="H259">
        <f t="shared" si="34"/>
        <v>0.0593391509542509</v>
      </c>
      <c r="I259">
        <f t="shared" si="35"/>
        <v>0.10489669187709454</v>
      </c>
      <c r="J259">
        <f t="shared" si="30"/>
        <v>1.0620364485427394</v>
      </c>
    </row>
    <row r="260" spans="3:10" ht="12.75">
      <c r="C260">
        <f t="shared" si="32"/>
        <v>45.400000000000105</v>
      </c>
      <c r="D260">
        <f t="shared" si="28"/>
        <v>0.8663233520301202</v>
      </c>
      <c r="E260">
        <f t="shared" si="31"/>
        <v>0.3376983001515477</v>
      </c>
      <c r="F260">
        <f t="shared" si="29"/>
        <v>-0.48400501247811023</v>
      </c>
      <c r="G260">
        <f t="shared" si="33"/>
        <v>0.028510035481311206</v>
      </c>
      <c r="H260">
        <f t="shared" si="34"/>
        <v>0.06979800197536143</v>
      </c>
      <c r="I260">
        <f t="shared" si="35"/>
        <v>0.09830803745667263</v>
      </c>
      <c r="J260">
        <f t="shared" si="30"/>
        <v>1.0281418538203397</v>
      </c>
    </row>
    <row r="261" spans="3:10" ht="12.75">
      <c r="C261">
        <f t="shared" si="32"/>
        <v>45.60000000000011</v>
      </c>
      <c r="D261">
        <f t="shared" si="28"/>
        <v>0.9145028115613054</v>
      </c>
      <c r="E261">
        <f t="shared" si="31"/>
        <v>0.24089729765592566</v>
      </c>
      <c r="F261">
        <f t="shared" si="29"/>
        <v>-0.5113097205313402</v>
      </c>
      <c r="G261">
        <f t="shared" si="33"/>
        <v>0.014507877004481912</v>
      </c>
      <c r="H261">
        <f t="shared" si="34"/>
        <v>0.07777733148887853</v>
      </c>
      <c r="I261">
        <f t="shared" si="35"/>
        <v>0.09228520849336044</v>
      </c>
      <c r="J261">
        <f t="shared" si="30"/>
        <v>0.9961496222059616</v>
      </c>
    </row>
    <row r="262" spans="3:10" ht="12.75">
      <c r="C262">
        <f t="shared" si="32"/>
        <v>45.80000000000011</v>
      </c>
      <c r="D262">
        <f t="shared" si="28"/>
        <v>0.9422298822712369</v>
      </c>
      <c r="E262">
        <f t="shared" si="31"/>
        <v>0.13863535354965761</v>
      </c>
      <c r="F262">
        <f t="shared" si="29"/>
        <v>-0.5272377273954738</v>
      </c>
      <c r="G262">
        <f t="shared" si="33"/>
        <v>0.004804940313459641</v>
      </c>
      <c r="H262">
        <f t="shared" si="34"/>
        <v>0.08256513504717282</v>
      </c>
      <c r="I262">
        <f t="shared" si="35"/>
        <v>0.08737007536063246</v>
      </c>
      <c r="J262">
        <f t="shared" si="30"/>
        <v>0.9692590860656294</v>
      </c>
    </row>
    <row r="263" spans="3:10" ht="12.75">
      <c r="C263">
        <f t="shared" si="32"/>
        <v>46.000000000000114</v>
      </c>
      <c r="D263">
        <f t="shared" si="28"/>
        <v>0.9488674438853495</v>
      </c>
      <c r="E263">
        <f t="shared" si="31"/>
        <v>0.033187808070562846</v>
      </c>
      <c r="F263">
        <f t="shared" si="29"/>
        <v>-0.5314348169395828</v>
      </c>
      <c r="G263">
        <f t="shared" si="33"/>
        <v>0.0002753576511321291</v>
      </c>
      <c r="H263">
        <f t="shared" si="34"/>
        <v>0.08373249662409306</v>
      </c>
      <c r="I263">
        <f t="shared" si="35"/>
        <v>0.08400785427522518</v>
      </c>
      <c r="J263">
        <f t="shared" si="30"/>
        <v>0.9504263574964273</v>
      </c>
    </row>
    <row r="264" spans="3:10" ht="12.75">
      <c r="C264">
        <f t="shared" si="32"/>
        <v>46.20000000000012</v>
      </c>
      <c r="D264">
        <f t="shared" si="28"/>
        <v>0.9342476128218787</v>
      </c>
      <c r="E264">
        <f t="shared" si="31"/>
        <v>-0.07309915531735373</v>
      </c>
      <c r="F264">
        <f t="shared" si="29"/>
        <v>-0.5238064514919741</v>
      </c>
      <c r="G264">
        <f t="shared" si="33"/>
        <v>0.001335871627027651</v>
      </c>
      <c r="H264">
        <f t="shared" si="34"/>
        <v>0.08117212999189424</v>
      </c>
      <c r="I264">
        <f t="shared" si="35"/>
        <v>0.0825080016189219</v>
      </c>
      <c r="J264">
        <f t="shared" si="30"/>
        <v>0.9419038237031885</v>
      </c>
    </row>
    <row r="265" spans="3:10" ht="12.75">
      <c r="C265">
        <f t="shared" si="32"/>
        <v>46.40000000000012</v>
      </c>
      <c r="D265">
        <f t="shared" si="28"/>
        <v>0.898675523698729</v>
      </c>
      <c r="E265">
        <f t="shared" si="31"/>
        <v>-0.17786044561574854</v>
      </c>
      <c r="F265">
        <f t="shared" si="29"/>
        <v>-0.5045197906605832</v>
      </c>
      <c r="G265">
        <f t="shared" si="33"/>
        <v>0.00790858452865816</v>
      </c>
      <c r="H265">
        <f t="shared" si="34"/>
        <v>0.0751084458112522</v>
      </c>
      <c r="I265">
        <f t="shared" si="35"/>
        <v>0.08301703033991036</v>
      </c>
      <c r="J265">
        <f t="shared" si="30"/>
        <v>0.9448048688560458</v>
      </c>
    </row>
    <row r="266" spans="3:10" ht="12.75">
      <c r="C266">
        <f t="shared" si="32"/>
        <v>46.60000000000012</v>
      </c>
      <c r="D266">
        <f t="shared" si="28"/>
        <v>0.842922642949156</v>
      </c>
      <c r="E266">
        <f t="shared" si="31"/>
        <v>-0.27876440374786515</v>
      </c>
      <c r="F266">
        <f t="shared" si="29"/>
        <v>-0.4739999429428582</v>
      </c>
      <c r="G266">
        <f t="shared" si="33"/>
        <v>0.019427398199225693</v>
      </c>
      <c r="H266">
        <f t="shared" si="34"/>
        <v>0.0660782281256643</v>
      </c>
      <c r="I266">
        <f t="shared" si="35"/>
        <v>0.08550562632488999</v>
      </c>
      <c r="J266">
        <f t="shared" si="30"/>
        <v>0.9588614794780183</v>
      </c>
    </row>
    <row r="267" spans="3:10" ht="12.75">
      <c r="C267">
        <f t="shared" si="32"/>
        <v>46.800000000000125</v>
      </c>
      <c r="D267">
        <f t="shared" si="28"/>
        <v>0.7682097644818686</v>
      </c>
      <c r="E267">
        <f t="shared" si="31"/>
        <v>-0.3735643923364368</v>
      </c>
      <c r="F267">
        <f t="shared" si="29"/>
        <v>-0.4329205347455172</v>
      </c>
      <c r="G267">
        <f t="shared" si="33"/>
        <v>0.034887588805422816</v>
      </c>
      <c r="H267">
        <f t="shared" si="34"/>
        <v>0.054883600528811784</v>
      </c>
      <c r="I267">
        <f t="shared" si="35"/>
        <v>0.0897711893342346</v>
      </c>
      <c r="J267">
        <f t="shared" si="30"/>
        <v>0.9824874583140785</v>
      </c>
    </row>
    <row r="268" spans="3:10" ht="12.75">
      <c r="C268">
        <f t="shared" si="32"/>
        <v>47.00000000000013</v>
      </c>
      <c r="D268">
        <f t="shared" si="28"/>
        <v>0.6761800646247605</v>
      </c>
      <c r="E268">
        <f t="shared" si="31"/>
        <v>-0.46014849928554025</v>
      </c>
      <c r="F268">
        <f t="shared" si="29"/>
        <v>-0.38218880624096263</v>
      </c>
      <c r="G268">
        <f t="shared" si="33"/>
        <v>0.05293416034868371</v>
      </c>
      <c r="H268">
        <f t="shared" si="34"/>
        <v>0.042521411621022916</v>
      </c>
      <c r="I268">
        <f t="shared" si="35"/>
        <v>0.09545557196970662</v>
      </c>
      <c r="J268">
        <f t="shared" si="30"/>
        <v>1.0131159853019125</v>
      </c>
    </row>
    <row r="269" spans="3:10" ht="12.75">
      <c r="C269">
        <f t="shared" si="32"/>
        <v>47.20000000000013</v>
      </c>
      <c r="D269">
        <f t="shared" si="28"/>
        <v>0.568862812518014</v>
      </c>
      <c r="E269">
        <f t="shared" si="31"/>
        <v>-0.5365862605337328</v>
      </c>
      <c r="F269">
        <f t="shared" si="29"/>
        <v>-0.32292556365087394</v>
      </c>
      <c r="G269">
        <f t="shared" si="33"/>
        <v>0.07198120374839374</v>
      </c>
      <c r="H269">
        <f t="shared" si="34"/>
        <v>0.030095255650329174</v>
      </c>
      <c r="I269">
        <f t="shared" si="35"/>
        <v>0.10207645939872292</v>
      </c>
      <c r="J269">
        <f t="shared" si="30"/>
        <v>1.0476623204165914</v>
      </c>
    </row>
    <row r="270" spans="3:10" ht="12.75">
      <c r="C270">
        <f t="shared" si="32"/>
        <v>47.400000000000134</v>
      </c>
      <c r="D270">
        <f t="shared" si="28"/>
        <v>0.44862853786523244</v>
      </c>
      <c r="E270">
        <f t="shared" si="31"/>
        <v>-0.6011713732639076</v>
      </c>
      <c r="F270">
        <f t="shared" si="29"/>
        <v>-0.2564404304356471</v>
      </c>
      <c r="G270">
        <f t="shared" si="33"/>
        <v>0.09035175500800312</v>
      </c>
      <c r="H270">
        <f t="shared" si="34"/>
        <v>0.018717883543799958</v>
      </c>
      <c r="I270">
        <f t="shared" si="35"/>
        <v>0.10906963855180307</v>
      </c>
      <c r="J270">
        <f t="shared" si="30"/>
        <v>1.082955129442111</v>
      </c>
    </row>
    <row r="271" spans="3:10" ht="12.75">
      <c r="C271">
        <f t="shared" si="32"/>
        <v>47.600000000000136</v>
      </c>
      <c r="D271">
        <f t="shared" si="28"/>
        <v>0.318136645995025</v>
      </c>
      <c r="E271">
        <f t="shared" si="31"/>
        <v>-0.652459459351037</v>
      </c>
      <c r="F271">
        <f t="shared" si="29"/>
        <v>-0.18420294300831497</v>
      </c>
      <c r="G271">
        <f t="shared" si="33"/>
        <v>0.10642583652416188</v>
      </c>
      <c r="H271">
        <f t="shared" si="34"/>
        <v>0.009412616073821638</v>
      </c>
      <c r="I271">
        <f t="shared" si="35"/>
        <v>0.11583845259798352</v>
      </c>
      <c r="J271">
        <f t="shared" si="30"/>
        <v>1.116053206221864</v>
      </c>
    </row>
    <row r="272" spans="3:10" ht="12.75">
      <c r="C272">
        <f t="shared" si="32"/>
        <v>47.80000000000014</v>
      </c>
      <c r="D272">
        <f t="shared" si="28"/>
        <v>0.18027663640448502</v>
      </c>
      <c r="E272">
        <f t="shared" si="31"/>
        <v>-0.6893000479527</v>
      </c>
      <c r="F272">
        <f t="shared" si="29"/>
        <v>-0.10781012772506501</v>
      </c>
      <c r="G272">
        <f t="shared" si="33"/>
        <v>0.1187836390268986</v>
      </c>
      <c r="H272">
        <f t="shared" si="34"/>
        <v>0.0030224689038982847</v>
      </c>
      <c r="I272">
        <f t="shared" si="35"/>
        <v>0.1218061079307969</v>
      </c>
      <c r="J272">
        <f t="shared" si="30"/>
        <v>1.1444400797027663</v>
      </c>
    </row>
    <row r="273" spans="3:10" ht="12.75">
      <c r="C273">
        <f t="shared" si="32"/>
        <v>48.00000000000014</v>
      </c>
      <c r="D273">
        <f t="shared" si="28"/>
        <v>0.03810422170494243</v>
      </c>
      <c r="E273">
        <f t="shared" si="31"/>
        <v>-0.7108620734977129</v>
      </c>
      <c r="F273">
        <f t="shared" si="29"/>
        <v>-0.02895127303695219</v>
      </c>
      <c r="G273">
        <f t="shared" si="33"/>
        <v>0.12633122188436693</v>
      </c>
      <c r="H273">
        <f t="shared" si="34"/>
        <v>0.00013502964919176474</v>
      </c>
      <c r="I273">
        <f t="shared" si="35"/>
        <v>0.1264662515335587</v>
      </c>
      <c r="J273">
        <f t="shared" si="30"/>
        <v>1.1661269943824786</v>
      </c>
    </row>
    <row r="274" spans="3:10" ht="12.75">
      <c r="C274">
        <f t="shared" si="32"/>
        <v>48.200000000000145</v>
      </c>
      <c r="D274">
        <f t="shared" si="28"/>
        <v>-0.10522624391607824</v>
      </c>
      <c r="E274">
        <f t="shared" si="31"/>
        <v>-0.7166523281051034</v>
      </c>
      <c r="F274">
        <f t="shared" si="29"/>
        <v>0.050629327868264684</v>
      </c>
      <c r="G274">
        <f t="shared" si="33"/>
        <v>0.1283976398446162</v>
      </c>
      <c r="H274">
        <f t="shared" si="34"/>
        <v>0.0010297483040077973</v>
      </c>
      <c r="I274">
        <f t="shared" si="35"/>
        <v>0.12942738814862398</v>
      </c>
      <c r="J274">
        <f t="shared" si="30"/>
        <v>1.1797001083682788</v>
      </c>
    </row>
    <row r="275" spans="3:10" ht="12.75">
      <c r="C275">
        <f t="shared" si="32"/>
        <v>48.40000000000015</v>
      </c>
      <c r="D275">
        <f t="shared" si="28"/>
        <v>-0.24653153642236833</v>
      </c>
      <c r="E275">
        <f t="shared" si="31"/>
        <v>-0.7065264625314505</v>
      </c>
      <c r="F275">
        <f t="shared" si="29"/>
        <v>0.12917084419209188</v>
      </c>
      <c r="G275">
        <f t="shared" si="33"/>
        <v>0.12479491056430127</v>
      </c>
      <c r="H275">
        <f t="shared" si="34"/>
        <v>0.005652335255921938</v>
      </c>
      <c r="I275">
        <f t="shared" si="35"/>
        <v>0.1304472458202232</v>
      </c>
      <c r="J275">
        <f t="shared" si="30"/>
        <v>1.1843388692459187</v>
      </c>
    </row>
    <row r="276" spans="3:10" ht="12.75">
      <c r="C276">
        <f t="shared" si="32"/>
        <v>48.60000000000015</v>
      </c>
      <c r="D276">
        <f t="shared" si="28"/>
        <v>-0.3826699951609748</v>
      </c>
      <c r="E276">
        <f t="shared" si="31"/>
        <v>-0.6806922936930321</v>
      </c>
      <c r="F276">
        <f t="shared" si="29"/>
        <v>0.2049347382643563</v>
      </c>
      <c r="G276">
        <f t="shared" si="33"/>
        <v>0.11583549967327025</v>
      </c>
      <c r="H276">
        <f t="shared" si="34"/>
        <v>0.013618578243274542</v>
      </c>
      <c r="I276">
        <f t="shared" si="35"/>
        <v>0.12945407791654479</v>
      </c>
      <c r="J276">
        <f t="shared" si="30"/>
        <v>1.1798217375671485</v>
      </c>
    </row>
    <row r="277" spans="3:10" ht="12.75">
      <c r="C277">
        <f t="shared" si="32"/>
        <v>48.80000000000015</v>
      </c>
      <c r="D277">
        <f t="shared" si="28"/>
        <v>-0.5106110643690069</v>
      </c>
      <c r="E277">
        <f t="shared" si="31"/>
        <v>-0.6397053460401608</v>
      </c>
      <c r="F277">
        <f t="shared" si="29"/>
        <v>0.2762431059033429</v>
      </c>
      <c r="G277">
        <f t="shared" si="33"/>
        <v>0.10230573243809048</v>
      </c>
      <c r="H277">
        <f t="shared" si="34"/>
        <v>0.024247300292212663</v>
      </c>
      <c r="I277">
        <f t="shared" si="35"/>
        <v>0.12655303273030313</v>
      </c>
      <c r="J277">
        <f t="shared" si="30"/>
        <v>1.1665270241941688</v>
      </c>
    </row>
    <row r="278" spans="3:10" ht="12.75">
      <c r="C278">
        <f t="shared" si="32"/>
        <v>49.000000000000156</v>
      </c>
      <c r="D278">
        <f t="shared" si="28"/>
        <v>-0.6275024093409054</v>
      </c>
      <c r="E278">
        <f t="shared" si="31"/>
        <v>-0.5844567248594923</v>
      </c>
      <c r="F278">
        <f t="shared" si="29"/>
        <v>0.341515683310585</v>
      </c>
      <c r="G278">
        <f t="shared" si="33"/>
        <v>0.08539741580837107</v>
      </c>
      <c r="H278">
        <f t="shared" si="34"/>
        <v>0.03661961245676364</v>
      </c>
      <c r="I278">
        <f t="shared" si="35"/>
        <v>0.1220170282651347</v>
      </c>
      <c r="J278">
        <f t="shared" si="30"/>
        <v>1.1454305114734598</v>
      </c>
    </row>
    <row r="279" spans="3:10" ht="12.75">
      <c r="C279">
        <f t="shared" si="32"/>
        <v>49.20000000000016</v>
      </c>
      <c r="D279">
        <f t="shared" si="28"/>
        <v>-0.7307331269803805</v>
      </c>
      <c r="E279">
        <f t="shared" si="31"/>
        <v>-0.5161535881973753</v>
      </c>
      <c r="F279">
        <f t="shared" si="29"/>
        <v>0.3993047068191923</v>
      </c>
      <c r="G279">
        <f t="shared" si="33"/>
        <v>0.06660363165225643</v>
      </c>
      <c r="H279">
        <f t="shared" si="34"/>
        <v>0.04965929396658682</v>
      </c>
      <c r="I279">
        <f t="shared" si="35"/>
        <v>0.11626292561884324</v>
      </c>
      <c r="J279">
        <f t="shared" si="30"/>
        <v>1.1180961430703766</v>
      </c>
    </row>
    <row r="280" spans="3:10" ht="12.75">
      <c r="C280">
        <f t="shared" si="32"/>
        <v>49.40000000000016</v>
      </c>
      <c r="D280">
        <f t="shared" si="28"/>
        <v>-0.8179916563470879</v>
      </c>
      <c r="E280">
        <f t="shared" si="31"/>
        <v>-0.43629264683353686</v>
      </c>
      <c r="F280">
        <f t="shared" si="29"/>
        <v>0.44832685907108716</v>
      </c>
      <c r="G280">
        <f t="shared" si="33"/>
        <v>0.04758781842025333</v>
      </c>
      <c r="H280">
        <f t="shared" si="34"/>
        <v>0.06222726253637107</v>
      </c>
      <c r="I280">
        <f t="shared" si="35"/>
        <v>0.1098150809566244</v>
      </c>
      <c r="J280">
        <f t="shared" si="30"/>
        <v>1.0866495857056409</v>
      </c>
    </row>
    <row r="281" spans="3:10" ht="12.75">
      <c r="C281">
        <f t="shared" si="32"/>
        <v>49.600000000000165</v>
      </c>
      <c r="D281">
        <f t="shared" si="28"/>
        <v>-0.8873171113509518</v>
      </c>
      <c r="E281">
        <f t="shared" si="31"/>
        <v>-0.34662727501931945</v>
      </c>
      <c r="F281">
        <f t="shared" si="29"/>
        <v>0.4874915992667524</v>
      </c>
      <c r="G281">
        <f t="shared" si="33"/>
        <v>0.03003761694682973</v>
      </c>
      <c r="H281">
        <f t="shared" si="34"/>
        <v>0.07322184401694636</v>
      </c>
      <c r="I281">
        <f t="shared" si="35"/>
        <v>0.10325946096377608</v>
      </c>
      <c r="J281">
        <f t="shared" si="30"/>
        <v>1.0537157038578917</v>
      </c>
    </row>
    <row r="282" spans="3:10" ht="12.75">
      <c r="C282">
        <f t="shared" si="32"/>
        <v>49.80000000000017</v>
      </c>
      <c r="D282">
        <f t="shared" si="28"/>
        <v>-0.9371429023841455</v>
      </c>
      <c r="E282">
        <f t="shared" si="31"/>
        <v>-0.24912895516596895</v>
      </c>
      <c r="F282">
        <f t="shared" si="29"/>
        <v>0.5159252546031201</v>
      </c>
      <c r="G282">
        <f t="shared" si="33"/>
        <v>0.015516309075521841</v>
      </c>
      <c r="H282">
        <f t="shared" si="34"/>
        <v>0.08167602421247515</v>
      </c>
      <c r="I282">
        <f t="shared" si="35"/>
        <v>0.097192333287997</v>
      </c>
      <c r="J282">
        <f t="shared" si="30"/>
        <v>1.0222909823328716</v>
      </c>
    </row>
    <row r="283" spans="3:10" ht="12.75">
      <c r="C283">
        <f t="shared" si="32"/>
        <v>50.00000000000017</v>
      </c>
      <c r="D283">
        <f t="shared" si="28"/>
        <v>-0.9663316832332145</v>
      </c>
      <c r="E283">
        <f t="shared" si="31"/>
        <v>-0.14594390424534492</v>
      </c>
      <c r="F283">
        <f t="shared" si="29"/>
        <v>0.5329903431461892</v>
      </c>
      <c r="G283">
        <f t="shared" si="33"/>
        <v>0.005324905796593602</v>
      </c>
      <c r="H283">
        <f t="shared" si="34"/>
        <v>0.0868431137478914</v>
      </c>
      <c r="I283">
        <f t="shared" si="35"/>
        <v>0.092168019544485</v>
      </c>
      <c r="J283">
        <f t="shared" si="30"/>
        <v>0.9955169378752995</v>
      </c>
    </row>
    <row r="284" spans="3:10" ht="12.75">
      <c r="C284">
        <f t="shared" si="32"/>
        <v>50.20000000000017</v>
      </c>
      <c r="D284">
        <f t="shared" si="28"/>
        <v>-0.9742008503564359</v>
      </c>
      <c r="E284">
        <f t="shared" si="31"/>
        <v>-0.03934583561610708</v>
      </c>
      <c r="F284">
        <f t="shared" si="29"/>
        <v>0.5382997031306254</v>
      </c>
      <c r="G284">
        <f t="shared" si="33"/>
        <v>0.00038702369508243005</v>
      </c>
      <c r="H284">
        <f t="shared" si="34"/>
        <v>0.08826325860567386</v>
      </c>
      <c r="I284">
        <f t="shared" si="35"/>
        <v>0.08865028230075629</v>
      </c>
      <c r="J284">
        <f t="shared" si="30"/>
        <v>0.9763343904337366</v>
      </c>
    </row>
    <row r="285" spans="3:10" ht="12.75">
      <c r="C285">
        <f t="shared" si="32"/>
        <v>50.400000000000176</v>
      </c>
      <c r="D285">
        <f t="shared" si="28"/>
        <v>-0.9605380293544323</v>
      </c>
      <c r="E285">
        <f t="shared" si="31"/>
        <v>0.068314105010018</v>
      </c>
      <c r="F285">
        <f t="shared" si="29"/>
        <v>0.5317251177407369</v>
      </c>
      <c r="G285">
        <f t="shared" si="33"/>
        <v>0.0011667042358299417</v>
      </c>
      <c r="H285">
        <f t="shared" si="34"/>
        <v>0.08580489744275695</v>
      </c>
      <c r="I285">
        <f t="shared" si="35"/>
        <v>0.08697160167858689</v>
      </c>
      <c r="J285">
        <f t="shared" si="30"/>
        <v>0.9670462825909509</v>
      </c>
    </row>
    <row r="286" spans="3:10" ht="12.75">
      <c r="C286">
        <f t="shared" si="32"/>
        <v>50.60000000000018</v>
      </c>
      <c r="D286">
        <f t="shared" si="28"/>
        <v>-0.9256062036427992</v>
      </c>
      <c r="E286">
        <f t="shared" si="31"/>
        <v>0.1746591285581654</v>
      </c>
      <c r="F286">
        <f t="shared" si="29"/>
        <v>0.5134002453037155</v>
      </c>
      <c r="G286">
        <f t="shared" si="33"/>
        <v>0.007626452797174437</v>
      </c>
      <c r="H286">
        <f t="shared" si="34"/>
        <v>0.07967745651264926</v>
      </c>
      <c r="I286">
        <f t="shared" si="35"/>
        <v>0.08730390930982371</v>
      </c>
      <c r="J286">
        <f t="shared" si="30"/>
        <v>0.9688920027582316</v>
      </c>
    </row>
    <row r="287" spans="3:10" ht="12.75">
      <c r="C287">
        <f t="shared" si="32"/>
        <v>50.80000000000018</v>
      </c>
      <c r="D287">
        <f t="shared" si="28"/>
        <v>-0.8701383681190176</v>
      </c>
      <c r="E287">
        <f t="shared" si="31"/>
        <v>0.27733917761890853</v>
      </c>
      <c r="F287">
        <f t="shared" si="29"/>
        <v>0.483717789865739</v>
      </c>
      <c r="G287">
        <f t="shared" si="33"/>
        <v>0.019229254860583123</v>
      </c>
      <c r="H287">
        <f t="shared" si="34"/>
        <v>0.0704140925095729</v>
      </c>
      <c r="I287">
        <f t="shared" si="35"/>
        <v>0.08964334737015602</v>
      </c>
      <c r="J287">
        <f t="shared" si="30"/>
        <v>0.9817876353720388</v>
      </c>
    </row>
    <row r="288" spans="3:10" ht="12.75">
      <c r="C288">
        <f t="shared" si="32"/>
        <v>51.000000000000185</v>
      </c>
      <c r="D288">
        <f t="shared" si="28"/>
        <v>-0.7953218210006063</v>
      </c>
      <c r="E288">
        <f t="shared" si="31"/>
        <v>0.37408273559205635</v>
      </c>
      <c r="F288">
        <f t="shared" si="29"/>
        <v>0.44332097358250006</v>
      </c>
      <c r="G288">
        <f t="shared" si="33"/>
        <v>0.034984473267009084</v>
      </c>
      <c r="H288">
        <f t="shared" si="34"/>
        <v>0.058825922303254</v>
      </c>
      <c r="I288">
        <f t="shared" si="35"/>
        <v>0.09381039557026308</v>
      </c>
      <c r="J288">
        <f t="shared" si="30"/>
        <v>1.0043475149882355</v>
      </c>
    </row>
    <row r="289" spans="3:10" ht="12.75">
      <c r="C289">
        <f t="shared" si="32"/>
        <v>51.20000000000019</v>
      </c>
      <c r="D289">
        <f t="shared" si="28"/>
        <v>-0.7027724349388951</v>
      </c>
      <c r="E289">
        <f t="shared" si="31"/>
        <v>0.46274693030855635</v>
      </c>
      <c r="F289">
        <f t="shared" si="29"/>
        <v>0.3930894974650059</v>
      </c>
      <c r="G289">
        <f t="shared" si="33"/>
        <v>0.05353368037749798</v>
      </c>
      <c r="H289">
        <f t="shared" si="34"/>
        <v>0.04593168586382475</v>
      </c>
      <c r="I289">
        <f t="shared" si="35"/>
        <v>0.09946536624132273</v>
      </c>
      <c r="J289">
        <f t="shared" si="30"/>
        <v>1.034176032941683</v>
      </c>
    </row>
    <row r="290" spans="3:10" ht="12.75">
      <c r="C290">
        <f t="shared" si="32"/>
        <v>51.40000000000019</v>
      </c>
      <c r="D290">
        <f aca="true" t="shared" si="36" ref="D290:D353">D289+delta_t*E290</f>
        <v>-0.5944994689785835</v>
      </c>
      <c r="E290">
        <f t="shared" si="31"/>
        <v>0.5413648298015575</v>
      </c>
      <c r="F290">
        <f aca="true" t="shared" si="37" ref="F290:F353">-(k/m)*D290-(b/m)*E290+(F_0/m)*COS(omega*C290)</f>
        <v>0.3341202980362331</v>
      </c>
      <c r="G290">
        <f t="shared" si="33"/>
        <v>0.07326896973651734</v>
      </c>
      <c r="H290">
        <f t="shared" si="34"/>
        <v>0.032868954531271054</v>
      </c>
      <c r="I290">
        <f t="shared" si="35"/>
        <v>0.1061379242677884</v>
      </c>
      <c r="J290">
        <f aca="true" t="shared" si="38" ref="J290:J353">SQRT(2*(I290)/k)</f>
        <v>1.0683014569303204</v>
      </c>
    </row>
    <row r="291" spans="3:10" ht="12.75">
      <c r="C291">
        <f t="shared" si="32"/>
        <v>51.60000000000019</v>
      </c>
      <c r="D291">
        <f t="shared" si="36"/>
        <v>-0.4728616910968227</v>
      </c>
      <c r="E291">
        <f aca="true" t="shared" si="39" ref="E291:E354">E290+delta_t*F290</f>
        <v>0.6081888894088041</v>
      </c>
      <c r="F291">
        <f t="shared" si="37"/>
        <v>0.2677035217213648</v>
      </c>
      <c r="G291">
        <f t="shared" si="33"/>
        <v>0.09247343130007864</v>
      </c>
      <c r="H291">
        <f t="shared" si="34"/>
        <v>0.02079463063834607</v>
      </c>
      <c r="I291">
        <f t="shared" si="35"/>
        <v>0.1132680619384247</v>
      </c>
      <c r="J291">
        <f t="shared" si="38"/>
        <v>1.1036014452126883</v>
      </c>
    </row>
    <row r="292" spans="3:10" ht="12.75">
      <c r="C292">
        <f t="shared" si="32"/>
        <v>51.800000000000196</v>
      </c>
      <c r="D292">
        <f t="shared" si="36"/>
        <v>-0.3405157723462073</v>
      </c>
      <c r="E292">
        <f t="shared" si="39"/>
        <v>0.661729593753077</v>
      </c>
      <c r="F292">
        <f t="shared" si="37"/>
        <v>0.19529424380901333</v>
      </c>
      <c r="G292">
        <f t="shared" si="33"/>
        <v>0.1094715138121531</v>
      </c>
      <c r="H292">
        <f t="shared" si="34"/>
        <v>0.010783442183137667</v>
      </c>
      <c r="I292">
        <f t="shared" si="35"/>
        <v>0.12025495599529076</v>
      </c>
      <c r="J292">
        <f t="shared" si="38"/>
        <v>1.1371297388425454</v>
      </c>
    </row>
    <row r="293" spans="3:10" ht="12.75">
      <c r="C293">
        <f t="shared" si="32"/>
        <v>52.0000000000002</v>
      </c>
      <c r="D293">
        <f t="shared" si="36"/>
        <v>-0.20035808384323134</v>
      </c>
      <c r="E293">
        <f t="shared" si="39"/>
        <v>0.7007884425148797</v>
      </c>
      <c r="F293">
        <f t="shared" si="37"/>
        <v>0.11848055228106608</v>
      </c>
      <c r="G293">
        <f t="shared" si="33"/>
        <v>0.12277611029060771</v>
      </c>
      <c r="H293">
        <f t="shared" si="34"/>
        <v>0.0037333326438038126</v>
      </c>
      <c r="I293">
        <f t="shared" si="35"/>
        <v>0.12650944293441152</v>
      </c>
      <c r="J293">
        <f t="shared" si="38"/>
        <v>1.166326108210134</v>
      </c>
    </row>
    <row r="294" spans="3:10" ht="12.75">
      <c r="C294">
        <f t="shared" si="32"/>
        <v>52.2000000000002</v>
      </c>
      <c r="D294">
        <f t="shared" si="36"/>
        <v>-0.05546117324901276</v>
      </c>
      <c r="E294">
        <f t="shared" si="39"/>
        <v>0.7244845529710929</v>
      </c>
      <c r="F294">
        <f t="shared" si="37"/>
        <v>0.03894869666587156</v>
      </c>
      <c r="G294">
        <f t="shared" si="33"/>
        <v>0.13121946687343108</v>
      </c>
      <c r="H294">
        <f t="shared" si="34"/>
        <v>0.00028606258164860175</v>
      </c>
      <c r="I294">
        <f t="shared" si="35"/>
        <v>0.13150552945507968</v>
      </c>
      <c r="J294">
        <f t="shared" si="38"/>
        <v>1.1891332772779883</v>
      </c>
    </row>
    <row r="295" spans="3:10" ht="12.75">
      <c r="C295">
        <f t="shared" si="32"/>
        <v>52.400000000000205</v>
      </c>
      <c r="D295">
        <f t="shared" si="36"/>
        <v>0.0909936852118407</v>
      </c>
      <c r="E295">
        <f t="shared" si="39"/>
        <v>0.7322742923042672</v>
      </c>
      <c r="F295">
        <f t="shared" si="37"/>
        <v>-0.04155393342699351</v>
      </c>
      <c r="G295">
        <f t="shared" si="33"/>
        <v>0.13405640979242883</v>
      </c>
      <c r="H295">
        <f t="shared" si="34"/>
        <v>0.0007700261196041349</v>
      </c>
      <c r="I295">
        <f t="shared" si="35"/>
        <v>0.13482643591203297</v>
      </c>
      <c r="J295">
        <f t="shared" si="38"/>
        <v>1.2040542440895394</v>
      </c>
    </row>
    <row r="296" spans="3:10" ht="12.75">
      <c r="C296">
        <f t="shared" si="32"/>
        <v>52.60000000000021</v>
      </c>
      <c r="D296">
        <f t="shared" si="36"/>
        <v>0.2357863863356144</v>
      </c>
      <c r="E296">
        <f t="shared" si="39"/>
        <v>0.7239635056188685</v>
      </c>
      <c r="F296">
        <f t="shared" si="37"/>
        <v>-0.12125718769624294</v>
      </c>
      <c r="G296">
        <f t="shared" si="33"/>
        <v>0.13103078936699034</v>
      </c>
      <c r="H296">
        <f t="shared" si="34"/>
        <v>0.005170355458252308</v>
      </c>
      <c r="I296">
        <f t="shared" si="35"/>
        <v>0.13620114482524265</v>
      </c>
      <c r="J296">
        <f t="shared" si="38"/>
        <v>1.2101770279513258</v>
      </c>
    </row>
    <row r="297" spans="3:10" ht="12.75">
      <c r="C297">
        <f aca="true" t="shared" si="40" ref="C297:C360">C296+delta_t</f>
        <v>52.80000000000021</v>
      </c>
      <c r="D297">
        <f t="shared" si="36"/>
        <v>0.3757287999515384</v>
      </c>
      <c r="E297">
        <f t="shared" si="39"/>
        <v>0.6997120680796198</v>
      </c>
      <c r="F297">
        <f t="shared" si="37"/>
        <v>-0.19840705014678683</v>
      </c>
      <c r="G297">
        <f aca="true" t="shared" si="41" ref="G297:G360">0.5*m*(E297)^2</f>
        <v>0.12239924455406463</v>
      </c>
      <c r="H297">
        <f aca="true" t="shared" si="42" ref="H297:H360">0.5*k*(D297)^2</f>
        <v>0.013129008193511156</v>
      </c>
      <c r="I297">
        <f aca="true" t="shared" si="43" ref="I297:I360">G297+H297</f>
        <v>0.1355282527475758</v>
      </c>
      <c r="J297">
        <f t="shared" si="38"/>
        <v>1.2071839297706517</v>
      </c>
    </row>
    <row r="298" spans="3:10" ht="12.75">
      <c r="C298">
        <f t="shared" si="40"/>
        <v>53.00000000000021</v>
      </c>
      <c r="D298">
        <f t="shared" si="36"/>
        <v>0.5077349315615909</v>
      </c>
      <c r="E298">
        <f t="shared" si="39"/>
        <v>0.6600306580502625</v>
      </c>
      <c r="F298">
        <f t="shared" si="37"/>
        <v>-0.27130419592873184</v>
      </c>
      <c r="G298">
        <f t="shared" si="41"/>
        <v>0.10891011739156564</v>
      </c>
      <c r="H298">
        <f t="shared" si="42"/>
        <v>0.023974912747690365</v>
      </c>
      <c r="I298">
        <f t="shared" si="43"/>
        <v>0.132885030139256</v>
      </c>
      <c r="J298">
        <f t="shared" si="38"/>
        <v>1.1953540445491273</v>
      </c>
    </row>
    <row r="299" spans="3:10" ht="12.75">
      <c r="C299">
        <f t="shared" si="40"/>
        <v>53.200000000000216</v>
      </c>
      <c r="D299">
        <f t="shared" si="36"/>
        <v>0.6288888953344941</v>
      </c>
      <c r="E299">
        <f t="shared" si="39"/>
        <v>0.6057698188645162</v>
      </c>
      <c r="F299">
        <f t="shared" si="37"/>
        <v>-0.33834136352062055</v>
      </c>
      <c r="G299">
        <f t="shared" si="41"/>
        <v>0.0917392683617872</v>
      </c>
      <c r="H299">
        <f t="shared" si="42"/>
        <v>0.03678161556877874</v>
      </c>
      <c r="I299">
        <f t="shared" si="43"/>
        <v>0.12852088393056593</v>
      </c>
      <c r="J299">
        <f t="shared" si="38"/>
        <v>1.1755615630415572</v>
      </c>
    </row>
    <row r="300" spans="3:10" ht="12.75">
      <c r="C300">
        <f t="shared" si="40"/>
        <v>53.40000000000022</v>
      </c>
      <c r="D300">
        <f t="shared" si="36"/>
        <v>0.7365092045665725</v>
      </c>
      <c r="E300">
        <f t="shared" si="39"/>
        <v>0.5381015461603921</v>
      </c>
      <c r="F300">
        <f t="shared" si="37"/>
        <v>-0.39803872159376824</v>
      </c>
      <c r="G300">
        <f t="shared" si="41"/>
        <v>0.07238831849505115</v>
      </c>
      <c r="H300">
        <f t="shared" si="42"/>
        <v>0.05044746018224954</v>
      </c>
      <c r="I300">
        <f t="shared" si="43"/>
        <v>0.1228357786773007</v>
      </c>
      <c r="J300">
        <f t="shared" si="38"/>
        <v>1.149267081442388</v>
      </c>
    </row>
    <row r="301" spans="3:10" ht="12.75">
      <c r="C301">
        <f t="shared" si="40"/>
        <v>53.60000000000022</v>
      </c>
      <c r="D301">
        <f t="shared" si="36"/>
        <v>0.8282079649349002</v>
      </c>
      <c r="E301">
        <f t="shared" si="39"/>
        <v>0.4584938018416384</v>
      </c>
      <c r="F301">
        <f t="shared" si="37"/>
        <v>-0.4490764537259977</v>
      </c>
      <c r="G301">
        <f t="shared" si="41"/>
        <v>0.0525541415817999</v>
      </c>
      <c r="H301">
        <f t="shared" si="42"/>
        <v>0.06379134428588963</v>
      </c>
      <c r="I301">
        <f t="shared" si="43"/>
        <v>0.11634548586768953</v>
      </c>
      <c r="J301">
        <f t="shared" si="38"/>
        <v>1.1184930620080316</v>
      </c>
    </row>
    <row r="302" spans="3:10" ht="12.75">
      <c r="C302">
        <f t="shared" si="40"/>
        <v>53.800000000000225</v>
      </c>
      <c r="D302">
        <f t="shared" si="36"/>
        <v>0.9019436671541881</v>
      </c>
      <c r="E302">
        <f t="shared" si="39"/>
        <v>0.36867851109643884</v>
      </c>
      <c r="F302">
        <f t="shared" si="37"/>
        <v>-0.49032384500274473</v>
      </c>
      <c r="G302">
        <f t="shared" si="41"/>
        <v>0.03398096113607175</v>
      </c>
      <c r="H302">
        <f t="shared" si="42"/>
        <v>0.07565572122091767</v>
      </c>
      <c r="I302">
        <f t="shared" si="43"/>
        <v>0.10963668235698942</v>
      </c>
      <c r="J302">
        <f t="shared" si="38"/>
        <v>1.0857665760199273</v>
      </c>
    </row>
    <row r="303" spans="3:10" ht="12.75">
      <c r="C303">
        <f t="shared" si="40"/>
        <v>54.00000000000023</v>
      </c>
      <c r="D303">
        <f t="shared" si="36"/>
        <v>0.956066415573366</v>
      </c>
      <c r="E303">
        <f t="shared" si="39"/>
        <v>0.2706137420958899</v>
      </c>
      <c r="F303">
        <f t="shared" si="37"/>
        <v>-0.5208642311183298</v>
      </c>
      <c r="G303">
        <f t="shared" si="41"/>
        <v>0.018307949352785204</v>
      </c>
      <c r="H303">
        <f t="shared" si="42"/>
        <v>0.0850078581618193</v>
      </c>
      <c r="I303">
        <f t="shared" si="43"/>
        <v>0.10331580751460451</v>
      </c>
      <c r="J303">
        <f t="shared" si="38"/>
        <v>1.0540031600746558</v>
      </c>
    </row>
    <row r="304" spans="3:10" ht="12.75">
      <c r="C304">
        <f t="shared" si="40"/>
        <v>54.20000000000023</v>
      </c>
      <c r="D304">
        <f t="shared" si="36"/>
        <v>0.9893545947478108</v>
      </c>
      <c r="E304">
        <f t="shared" si="39"/>
        <v>0.16644089587222394</v>
      </c>
      <c r="F304">
        <f t="shared" si="37"/>
        <v>-0.5400152611931898</v>
      </c>
      <c r="G304">
        <f t="shared" si="41"/>
        <v>0.006925642954687123</v>
      </c>
      <c r="H304">
        <f t="shared" si="42"/>
        <v>0.09103049381582026</v>
      </c>
      <c r="I304">
        <f t="shared" si="43"/>
        <v>0.09795613677050738</v>
      </c>
      <c r="J304">
        <f t="shared" si="38"/>
        <v>1.0263000502929258</v>
      </c>
    </row>
    <row r="305" spans="3:10" ht="12.75">
      <c r="C305">
        <f t="shared" si="40"/>
        <v>54.40000000000023</v>
      </c>
      <c r="D305">
        <f t="shared" si="36"/>
        <v>1.0010421634745281</v>
      </c>
      <c r="E305">
        <f t="shared" si="39"/>
        <v>0.05843784363358598</v>
      </c>
      <c r="F305">
        <f t="shared" si="37"/>
        <v>-0.5473440281695763</v>
      </c>
      <c r="G305">
        <f t="shared" si="41"/>
        <v>0.0008537453921358614</v>
      </c>
      <c r="H305">
        <f t="shared" si="42"/>
        <v>0.09319394341400004</v>
      </c>
      <c r="I305">
        <f t="shared" si="43"/>
        <v>0.0940476888061359</v>
      </c>
      <c r="J305">
        <f t="shared" si="38"/>
        <v>1.0056169603948213</v>
      </c>
    </row>
    <row r="306" spans="3:10" ht="12.75">
      <c r="C306">
        <f t="shared" si="40"/>
        <v>54.600000000000236</v>
      </c>
      <c r="D306">
        <f t="shared" si="36"/>
        <v>0.9908359710744623</v>
      </c>
      <c r="E306">
        <f t="shared" si="39"/>
        <v>-0.05103096200032928</v>
      </c>
      <c r="F306">
        <f t="shared" si="37"/>
        <v>-0.5426767330904623</v>
      </c>
      <c r="G306">
        <f t="shared" si="41"/>
        <v>0.0006510397706697627</v>
      </c>
      <c r="H306">
        <f t="shared" si="42"/>
        <v>0.09130330070648177</v>
      </c>
      <c r="I306">
        <f t="shared" si="43"/>
        <v>0.09195434047715152</v>
      </c>
      <c r="J306">
        <f t="shared" si="38"/>
        <v>0.9943622826800518</v>
      </c>
    </row>
    <row r="307" spans="3:10" ht="12.75">
      <c r="C307">
        <f t="shared" si="40"/>
        <v>54.80000000000024</v>
      </c>
      <c r="D307">
        <f t="shared" si="36"/>
        <v>0.958922709350778</v>
      </c>
      <c r="E307">
        <f t="shared" si="39"/>
        <v>-0.15956630861842175</v>
      </c>
      <c r="F307">
        <f t="shared" si="37"/>
        <v>-0.5261026693410428</v>
      </c>
      <c r="G307">
        <f t="shared" si="41"/>
        <v>0.0063653517115273535</v>
      </c>
      <c r="H307">
        <f t="shared" si="42"/>
        <v>0.0855165469133032</v>
      </c>
      <c r="I307">
        <f t="shared" si="43"/>
        <v>0.09188189862483055</v>
      </c>
      <c r="J307">
        <f t="shared" si="38"/>
        <v>0.9939705249996453</v>
      </c>
    </row>
    <row r="308" spans="3:10" ht="12.75">
      <c r="C308">
        <f t="shared" si="40"/>
        <v>55.00000000000024</v>
      </c>
      <c r="D308">
        <f t="shared" si="36"/>
        <v>0.9059653408534519</v>
      </c>
      <c r="E308">
        <f t="shared" si="39"/>
        <v>-0.2647868424866303</v>
      </c>
      <c r="F308">
        <f t="shared" si="37"/>
        <v>-0.49797243741571406</v>
      </c>
      <c r="G308">
        <f t="shared" si="41"/>
        <v>0.017528017988509892</v>
      </c>
      <c r="H308">
        <f t="shared" si="42"/>
        <v>0.07633190749097715</v>
      </c>
      <c r="I308">
        <f t="shared" si="43"/>
        <v>0.09385992547948704</v>
      </c>
      <c r="J308">
        <f t="shared" si="38"/>
        <v>1.0046126171475842</v>
      </c>
    </row>
    <row r="309" spans="3:10" ht="12.75">
      <c r="C309">
        <f t="shared" si="40"/>
        <v>55.200000000000244</v>
      </c>
      <c r="D309">
        <f t="shared" si="36"/>
        <v>0.8330890748594973</v>
      </c>
      <c r="E309">
        <f t="shared" si="39"/>
        <v>-0.3643813299697731</v>
      </c>
      <c r="F309">
        <f t="shared" si="37"/>
        <v>-0.4588904272386837</v>
      </c>
      <c r="G309">
        <f t="shared" si="41"/>
        <v>0.03319343840763517</v>
      </c>
      <c r="H309">
        <f t="shared" si="42"/>
        <v>0.06454547881847354</v>
      </c>
      <c r="I309">
        <f t="shared" si="43"/>
        <v>0.09773891722610871</v>
      </c>
      <c r="J309">
        <f t="shared" si="38"/>
        <v>1.0251614990846418</v>
      </c>
    </row>
    <row r="310" spans="3:10" ht="12.75">
      <c r="C310">
        <f t="shared" si="40"/>
        <v>55.40000000000025</v>
      </c>
      <c r="D310">
        <f t="shared" si="36"/>
        <v>0.7418571917759954</v>
      </c>
      <c r="E310">
        <f t="shared" si="39"/>
        <v>-0.4561594154175099</v>
      </c>
      <c r="F310">
        <f t="shared" si="37"/>
        <v>-0.40970173074288996</v>
      </c>
      <c r="G310">
        <f t="shared" si="41"/>
        <v>0.052020353068511084</v>
      </c>
      <c r="H310">
        <f t="shared" si="42"/>
        <v>0.05118274464804824</v>
      </c>
      <c r="I310">
        <f t="shared" si="43"/>
        <v>0.10320309771655933</v>
      </c>
      <c r="J310">
        <f t="shared" si="38"/>
        <v>1.0534280839881984</v>
      </c>
    </row>
    <row r="311" spans="3:10" ht="12.75">
      <c r="C311">
        <f t="shared" si="40"/>
        <v>55.60000000000025</v>
      </c>
      <c r="D311">
        <f t="shared" si="36"/>
        <v>0.6342372394627778</v>
      </c>
      <c r="E311">
        <f t="shared" si="39"/>
        <v>-0.5380997615660879</v>
      </c>
      <c r="F311">
        <f t="shared" si="37"/>
        <v>-0.35147376954620246</v>
      </c>
      <c r="G311">
        <f t="shared" si="41"/>
        <v>0.07238783834937015</v>
      </c>
      <c r="H311">
        <f t="shared" si="42"/>
        <v>0.037409889460686935</v>
      </c>
      <c r="I311">
        <f t="shared" si="43"/>
        <v>0.10979772781005709</v>
      </c>
      <c r="J311">
        <f t="shared" si="38"/>
        <v>1.0865637253011895</v>
      </c>
    </row>
    <row r="312" spans="3:10" ht="12.75">
      <c r="C312">
        <f t="shared" si="40"/>
        <v>55.80000000000025</v>
      </c>
      <c r="D312">
        <f t="shared" si="36"/>
        <v>0.5125583363677121</v>
      </c>
      <c r="E312">
        <f t="shared" si="39"/>
        <v>-0.6083945154753283</v>
      </c>
      <c r="F312">
        <f t="shared" si="37"/>
        <v>-0.28547303847986055</v>
      </c>
      <c r="G312">
        <f t="shared" si="41"/>
        <v>0.09253597161511487</v>
      </c>
      <c r="H312">
        <f t="shared" si="42"/>
        <v>0.024432592480743413</v>
      </c>
      <c r="I312">
        <f t="shared" si="43"/>
        <v>0.11696856409585829</v>
      </c>
      <c r="J312">
        <f t="shared" si="38"/>
        <v>1.121484059474048</v>
      </c>
    </row>
    <row r="313" spans="3:10" ht="12.75">
      <c r="C313">
        <f t="shared" si="40"/>
        <v>56.000000000000256</v>
      </c>
      <c r="D313">
        <f t="shared" si="36"/>
        <v>0.37946051173345197</v>
      </c>
      <c r="E313">
        <f t="shared" si="39"/>
        <v>-0.6654891231713004</v>
      </c>
      <c r="F313">
        <f t="shared" si="37"/>
        <v>-0.21313747288165272</v>
      </c>
      <c r="G313">
        <f t="shared" si="41"/>
        <v>0.11071894326482655</v>
      </c>
      <c r="H313">
        <f t="shared" si="42"/>
        <v>0.013391096036746231</v>
      </c>
      <c r="I313">
        <f t="shared" si="43"/>
        <v>0.12411003930157279</v>
      </c>
      <c r="J313">
        <f t="shared" si="38"/>
        <v>1.155212773314862</v>
      </c>
    </row>
    <row r="314" spans="3:10" ht="12.75">
      <c r="C314">
        <f t="shared" si="40"/>
        <v>56.20000000000026</v>
      </c>
      <c r="D314">
        <f t="shared" si="36"/>
        <v>0.23783718818392577</v>
      </c>
      <c r="E314">
        <f t="shared" si="39"/>
        <v>-0.7081166177476309</v>
      </c>
      <c r="F314">
        <f t="shared" si="37"/>
        <v>-0.13604504361696174</v>
      </c>
      <c r="G314">
        <f t="shared" si="41"/>
        <v>0.12535728608258612</v>
      </c>
      <c r="H314">
        <f t="shared" si="42"/>
        <v>0.0052606871117409585</v>
      </c>
      <c r="I314">
        <f t="shared" si="43"/>
        <v>0.13061797319432708</v>
      </c>
      <c r="J314">
        <f t="shared" si="38"/>
        <v>1.1851136381895502</v>
      </c>
    </row>
    <row r="315" spans="3:10" ht="12.75">
      <c r="C315">
        <f t="shared" si="40"/>
        <v>56.40000000000026</v>
      </c>
      <c r="D315">
        <f t="shared" si="36"/>
        <v>0.09077206288972112</v>
      </c>
      <c r="E315">
        <f t="shared" si="39"/>
        <v>-0.7353256264710233</v>
      </c>
      <c r="F315">
        <f t="shared" si="37"/>
        <v>-0.055879266628987734</v>
      </c>
      <c r="G315">
        <f t="shared" si="41"/>
        <v>0.1351759442362507</v>
      </c>
      <c r="H315">
        <f t="shared" si="42"/>
        <v>0.0007662797683167601</v>
      </c>
      <c r="I315">
        <f t="shared" si="43"/>
        <v>0.13594222400456746</v>
      </c>
      <c r="J315">
        <f t="shared" si="38"/>
        <v>1.2090261966289788</v>
      </c>
    </row>
    <row r="316" spans="3:10" ht="12.75">
      <c r="C316">
        <f t="shared" si="40"/>
        <v>56.600000000000264</v>
      </c>
      <c r="D316">
        <f t="shared" si="36"/>
        <v>-0.058528233069643054</v>
      </c>
      <c r="E316">
        <f t="shared" si="39"/>
        <v>-0.7465014797968208</v>
      </c>
      <c r="F316">
        <f t="shared" si="37"/>
        <v>0.02560761837110989</v>
      </c>
      <c r="G316">
        <f t="shared" si="41"/>
        <v>0.13931611483471082</v>
      </c>
      <c r="H316">
        <f t="shared" si="42"/>
        <v>0.0003185765281616647</v>
      </c>
      <c r="I316">
        <f t="shared" si="43"/>
        <v>0.1396346913628725</v>
      </c>
      <c r="J316">
        <f t="shared" si="38"/>
        <v>1.225335992381043</v>
      </c>
    </row>
    <row r="317" spans="3:10" ht="12.75">
      <c r="C317">
        <f t="shared" si="40"/>
        <v>56.80000000000027</v>
      </c>
      <c r="D317">
        <f t="shared" si="36"/>
        <v>-0.20680422429416281</v>
      </c>
      <c r="E317">
        <f t="shared" si="39"/>
        <v>-0.7413799561225988</v>
      </c>
      <c r="F317">
        <f t="shared" si="37"/>
        <v>0.10663299417018587</v>
      </c>
      <c r="G317">
        <f t="shared" si="41"/>
        <v>0.1374110598350866</v>
      </c>
      <c r="H317">
        <f t="shared" si="42"/>
        <v>0.003977422808289667</v>
      </c>
      <c r="I317">
        <f t="shared" si="43"/>
        <v>0.14138848264337628</v>
      </c>
      <c r="J317">
        <f t="shared" si="38"/>
        <v>1.233007001189588</v>
      </c>
    </row>
    <row r="318" spans="3:10" ht="12.75">
      <c r="C318">
        <f t="shared" si="40"/>
        <v>57.00000000000027</v>
      </c>
      <c r="D318">
        <f t="shared" si="36"/>
        <v>-0.35081489575187513</v>
      </c>
      <c r="E318">
        <f t="shared" si="39"/>
        <v>-0.7200533572885616</v>
      </c>
      <c r="F318">
        <f t="shared" si="37"/>
        <v>0.18542289772008536</v>
      </c>
      <c r="G318">
        <f t="shared" si="41"/>
        <v>0.12961920933563223</v>
      </c>
      <c r="H318">
        <f t="shared" si="42"/>
        <v>0.011445611470570109</v>
      </c>
      <c r="I318">
        <f t="shared" si="43"/>
        <v>0.14106482080620233</v>
      </c>
      <c r="J318">
        <f t="shared" si="38"/>
        <v>1.2315949131813668</v>
      </c>
    </row>
    <row r="319" spans="3:10" ht="12.75">
      <c r="C319">
        <f t="shared" si="40"/>
        <v>57.20000000000027</v>
      </c>
      <c r="D319">
        <f t="shared" si="36"/>
        <v>-0.48740865130078403</v>
      </c>
      <c r="E319">
        <f t="shared" si="39"/>
        <v>-0.6829687777445445</v>
      </c>
      <c r="F319">
        <f t="shared" si="37"/>
        <v>0.2602508823812857</v>
      </c>
      <c r="G319">
        <f t="shared" si="41"/>
        <v>0.11661158784346924</v>
      </c>
      <c r="H319">
        <f t="shared" si="42"/>
        <v>0.022093748982744982</v>
      </c>
      <c r="I319">
        <f t="shared" si="43"/>
        <v>0.13870533682621422</v>
      </c>
      <c r="J319">
        <f t="shared" si="38"/>
        <v>1.221251503454745</v>
      </c>
    </row>
    <row r="320" spans="3:10" ht="12.75">
      <c r="C320">
        <f t="shared" si="40"/>
        <v>57.400000000000276</v>
      </c>
      <c r="D320">
        <f t="shared" si="36"/>
        <v>-0.6135923715544416</v>
      </c>
      <c r="E320">
        <f t="shared" si="39"/>
        <v>-0.6309186012682874</v>
      </c>
      <c r="F320">
        <f t="shared" si="37"/>
        <v>0.3294758593687608</v>
      </c>
      <c r="G320">
        <f t="shared" si="41"/>
        <v>0.09951457035658304</v>
      </c>
      <c r="H320">
        <f t="shared" si="42"/>
        <v>0.03501409065397176</v>
      </c>
      <c r="I320">
        <f t="shared" si="43"/>
        <v>0.1345286610105548</v>
      </c>
      <c r="J320">
        <f t="shared" si="38"/>
        <v>1.2027238843762005</v>
      </c>
    </row>
    <row r="321" spans="3:10" ht="12.75">
      <c r="C321">
        <f t="shared" si="40"/>
        <v>57.60000000000028</v>
      </c>
      <c r="D321">
        <f t="shared" si="36"/>
        <v>-0.7265970574333487</v>
      </c>
      <c r="E321">
        <f t="shared" si="39"/>
        <v>-0.5650234293945352</v>
      </c>
      <c r="F321">
        <f t="shared" si="37"/>
        <v>0.39157808912232184</v>
      </c>
      <c r="G321">
        <f t="shared" si="41"/>
        <v>0.07981286894119033</v>
      </c>
      <c r="H321">
        <f t="shared" si="42"/>
        <v>0.04909872539998449</v>
      </c>
      <c r="I321">
        <f t="shared" si="43"/>
        <v>0.12891159434117483</v>
      </c>
      <c r="J321">
        <f t="shared" si="38"/>
        <v>1.1773470922848357</v>
      </c>
    </row>
    <row r="322" spans="3:10" ht="12.75">
      <c r="C322">
        <f t="shared" si="40"/>
        <v>57.80000000000028</v>
      </c>
      <c r="D322">
        <f t="shared" si="36"/>
        <v>-0.8239386197473628</v>
      </c>
      <c r="E322">
        <f t="shared" si="39"/>
        <v>-0.4867078115700708</v>
      </c>
      <c r="F322">
        <f t="shared" si="37"/>
        <v>0.4451925335863684</v>
      </c>
      <c r="G322">
        <f t="shared" si="41"/>
        <v>0.05922112346083189</v>
      </c>
      <c r="H322">
        <f t="shared" si="42"/>
        <v>0.06313536096734061</v>
      </c>
      <c r="I322">
        <f t="shared" si="43"/>
        <v>0.1223564844281725</v>
      </c>
      <c r="J322">
        <f t="shared" si="38"/>
        <v>1.1470227211714576</v>
      </c>
    </row>
    <row r="323" spans="3:10" ht="12.75">
      <c r="C323">
        <f t="shared" si="40"/>
        <v>58.000000000000284</v>
      </c>
      <c r="D323">
        <f t="shared" si="36"/>
        <v>-0.9034724807179222</v>
      </c>
      <c r="E323">
        <f t="shared" si="39"/>
        <v>-0.3976693048527971</v>
      </c>
      <c r="F323">
        <f t="shared" si="37"/>
        <v>0.4891388379342126</v>
      </c>
      <c r="G323">
        <f t="shared" si="41"/>
        <v>0.03953521900552672</v>
      </c>
      <c r="H323">
        <f t="shared" si="42"/>
        <v>0.07591241467755745</v>
      </c>
      <c r="I323">
        <f t="shared" si="43"/>
        <v>0.11544763368308417</v>
      </c>
      <c r="J323">
        <f t="shared" si="38"/>
        <v>1.1141689302769366</v>
      </c>
    </row>
    <row r="324" spans="3:10" ht="12.75">
      <c r="C324">
        <f t="shared" si="40"/>
        <v>58.20000000000029</v>
      </c>
      <c r="D324">
        <f t="shared" si="36"/>
        <v>-0.9634407881711131</v>
      </c>
      <c r="E324">
        <f t="shared" si="39"/>
        <v>-0.2998415372659546</v>
      </c>
      <c r="F324">
        <f t="shared" si="37"/>
        <v>0.5224472838528044</v>
      </c>
      <c r="G324">
        <f t="shared" si="41"/>
        <v>0.02247623686750271</v>
      </c>
      <c r="H324">
        <f t="shared" si="42"/>
        <v>0.08632428816499513</v>
      </c>
      <c r="I324">
        <f t="shared" si="43"/>
        <v>0.10880052503249783</v>
      </c>
      <c r="J324">
        <f t="shared" si="38"/>
        <v>1.0816182869335231</v>
      </c>
    </row>
    <row r="325" spans="3:10" ht="12.75">
      <c r="C325">
        <f t="shared" si="40"/>
        <v>58.40000000000029</v>
      </c>
      <c r="D325">
        <f t="shared" si="36"/>
        <v>-1.0025112042701918</v>
      </c>
      <c r="E325">
        <f t="shared" si="39"/>
        <v>-0.1953520804953937</v>
      </c>
      <c r="F325">
        <f t="shared" si="37"/>
        <v>0.5443801445067621</v>
      </c>
      <c r="G325">
        <f t="shared" si="41"/>
        <v>0.009540608838469695</v>
      </c>
      <c r="H325">
        <f t="shared" si="42"/>
        <v>0.09346767046591614</v>
      </c>
      <c r="I325">
        <f t="shared" si="43"/>
        <v>0.10300827930438583</v>
      </c>
      <c r="J325">
        <f t="shared" si="38"/>
        <v>1.052433326391165</v>
      </c>
    </row>
    <row r="326" spans="3:10" ht="12.75">
      <c r="C326">
        <f t="shared" si="40"/>
        <v>58.60000000000029</v>
      </c>
      <c r="D326">
        <f t="shared" si="36"/>
        <v>-1.019806414589</v>
      </c>
      <c r="E326">
        <f t="shared" si="39"/>
        <v>-0.08647605159404129</v>
      </c>
      <c r="F326">
        <f t="shared" si="37"/>
        <v>0.554447971801864</v>
      </c>
      <c r="G326">
        <f t="shared" si="41"/>
        <v>0.0018695268748238226</v>
      </c>
      <c r="H326">
        <f t="shared" si="42"/>
        <v>0.09672047646102905</v>
      </c>
      <c r="I326">
        <f t="shared" si="43"/>
        <v>0.09859000333585287</v>
      </c>
      <c r="J326">
        <f t="shared" si="38"/>
        <v>1.0296152498633195</v>
      </c>
    </row>
    <row r="327" spans="3:10" ht="12.75">
      <c r="C327">
        <f t="shared" si="40"/>
        <v>58.800000000000296</v>
      </c>
      <c r="D327">
        <f t="shared" si="36"/>
        <v>-1.0149237060357337</v>
      </c>
      <c r="E327">
        <f t="shared" si="39"/>
        <v>0.024413542766331522</v>
      </c>
      <c r="F327">
        <f t="shared" si="37"/>
        <v>0.5524204573698662</v>
      </c>
      <c r="G327">
        <f t="shared" si="41"/>
        <v>0.00014900526760087455</v>
      </c>
      <c r="H327">
        <f t="shared" si="42"/>
        <v>0.09579652200381768</v>
      </c>
      <c r="I327">
        <f t="shared" si="43"/>
        <v>0.09594552727141856</v>
      </c>
      <c r="J327">
        <f t="shared" si="38"/>
        <v>1.0157127232893228</v>
      </c>
    </row>
    <row r="328" spans="3:10" ht="12.75">
      <c r="C328">
        <f t="shared" si="40"/>
        <v>59.0000000000003</v>
      </c>
      <c r="D328">
        <f t="shared" si="36"/>
        <v>-0.9879441791876727</v>
      </c>
      <c r="E328">
        <f t="shared" si="39"/>
        <v>0.13489763424030476</v>
      </c>
      <c r="F328">
        <f t="shared" si="37"/>
        <v>0.5383316273749069</v>
      </c>
      <c r="G328">
        <f t="shared" si="41"/>
        <v>0.004549342930907761</v>
      </c>
      <c r="H328">
        <f t="shared" si="42"/>
        <v>0.09077113421074481</v>
      </c>
      <c r="I328">
        <f t="shared" si="43"/>
        <v>0.09532047714165258</v>
      </c>
      <c r="J328">
        <f t="shared" si="38"/>
        <v>1.0123988182107602</v>
      </c>
    </row>
    <row r="329" spans="3:10" ht="12.75">
      <c r="C329">
        <f t="shared" si="40"/>
        <v>59.2000000000003</v>
      </c>
      <c r="D329">
        <f t="shared" si="36"/>
        <v>-0.9394313872446155</v>
      </c>
      <c r="E329">
        <f t="shared" si="39"/>
        <v>0.24256395971528616</v>
      </c>
      <c r="F329">
        <f t="shared" si="37"/>
        <v>0.5124792552005164</v>
      </c>
      <c r="G329">
        <f t="shared" si="41"/>
        <v>0.014709318638189741</v>
      </c>
      <c r="H329">
        <f t="shared" si="42"/>
        <v>0.08207541381465187</v>
      </c>
      <c r="I329">
        <f t="shared" si="43"/>
        <v>0.09678473245284161</v>
      </c>
      <c r="J329">
        <f t="shared" si="38"/>
        <v>1.0201451111876276</v>
      </c>
    </row>
    <row r="330" spans="3:10" ht="12.75">
      <c r="C330">
        <f t="shared" si="40"/>
        <v>59.400000000000304</v>
      </c>
      <c r="D330">
        <f t="shared" si="36"/>
        <v>-0.8704194250935376</v>
      </c>
      <c r="E330">
        <f t="shared" si="39"/>
        <v>0.34505981075538944</v>
      </c>
      <c r="F330">
        <f t="shared" si="37"/>
        <v>0.47541850260301743</v>
      </c>
      <c r="G330">
        <f t="shared" si="41"/>
        <v>0.029766568249636294</v>
      </c>
      <c r="H330">
        <f t="shared" si="42"/>
        <v>0.0704595877289553</v>
      </c>
      <c r="I330">
        <f t="shared" si="43"/>
        <v>0.1002261559785916</v>
      </c>
      <c r="J330">
        <f t="shared" si="38"/>
        <v>1.0381235966494258</v>
      </c>
    </row>
    <row r="331" spans="3:10" ht="12.75">
      <c r="C331">
        <f t="shared" si="40"/>
        <v>59.60000000000031</v>
      </c>
      <c r="D331">
        <f t="shared" si="36"/>
        <v>-0.7823907228383391</v>
      </c>
      <c r="E331">
        <f t="shared" si="39"/>
        <v>0.44014351127599294</v>
      </c>
      <c r="F331">
        <f t="shared" si="37"/>
        <v>0.4279499262430366</v>
      </c>
      <c r="G331">
        <f t="shared" si="41"/>
        <v>0.04843157762959003</v>
      </c>
      <c r="H331">
        <f t="shared" si="42"/>
        <v>0.05692857761606539</v>
      </c>
      <c r="I331">
        <f t="shared" si="43"/>
        <v>0.10536015524565542</v>
      </c>
      <c r="J331">
        <f t="shared" si="38"/>
        <v>1.0643800520089497</v>
      </c>
    </row>
    <row r="332" spans="3:10" ht="12.75">
      <c r="C332">
        <f t="shared" si="40"/>
        <v>59.80000000000031</v>
      </c>
      <c r="D332">
        <f t="shared" si="36"/>
        <v>-0.6772440235334191</v>
      </c>
      <c r="E332">
        <f t="shared" si="39"/>
        <v>0.5257334965246003</v>
      </c>
      <c r="F332">
        <f t="shared" si="37"/>
        <v>0.37110210986698766</v>
      </c>
      <c r="G332">
        <f t="shared" si="41"/>
        <v>0.06909892734199549</v>
      </c>
      <c r="H332">
        <f t="shared" si="42"/>
        <v>0.042655330469291285</v>
      </c>
      <c r="I332">
        <f t="shared" si="43"/>
        <v>0.11175425781128678</v>
      </c>
      <c r="J332">
        <f t="shared" si="38"/>
        <v>1.0962019367538394</v>
      </c>
    </row>
    <row r="333" spans="3:10" ht="12.75">
      <c r="C333">
        <f t="shared" si="40"/>
        <v>60.00000000000031</v>
      </c>
      <c r="D333">
        <f t="shared" si="36"/>
        <v>-0.5572532398338195</v>
      </c>
      <c r="E333">
        <f t="shared" si="39"/>
        <v>0.5999539184979978</v>
      </c>
      <c r="F333">
        <f t="shared" si="37"/>
        <v>0.30610930010443305</v>
      </c>
      <c r="G333">
        <f t="shared" si="41"/>
        <v>0.08998617608027557</v>
      </c>
      <c r="H333">
        <f t="shared" si="42"/>
        <v>0.028879399117391815</v>
      </c>
      <c r="I333">
        <f t="shared" si="43"/>
        <v>0.11886557519766738</v>
      </c>
      <c r="J333">
        <f t="shared" si="38"/>
        <v>1.1305416686221907</v>
      </c>
    </row>
    <row r="334" spans="3:10" ht="12.75">
      <c r="C334">
        <f t="shared" si="40"/>
        <v>60.200000000000315</v>
      </c>
      <c r="D334">
        <f t="shared" si="36"/>
        <v>-0.4250180841300426</v>
      </c>
      <c r="E334">
        <f t="shared" si="39"/>
        <v>0.6611757785188844</v>
      </c>
      <c r="F334">
        <f t="shared" si="37"/>
        <v>0.2343845332983629</v>
      </c>
      <c r="G334">
        <f t="shared" si="41"/>
        <v>0.10928835252501323</v>
      </c>
      <c r="H334">
        <f t="shared" si="42"/>
        <v>0.016799554580894195</v>
      </c>
      <c r="I334">
        <f t="shared" si="43"/>
        <v>0.12608790710590742</v>
      </c>
      <c r="J334">
        <f t="shared" si="38"/>
        <v>1.1643813582221885</v>
      </c>
    </row>
    <row r="335" spans="3:10" ht="12.75">
      <c r="C335">
        <f t="shared" si="40"/>
        <v>60.40000000000032</v>
      </c>
      <c r="D335">
        <f t="shared" si="36"/>
        <v>-0.2834075470943312</v>
      </c>
      <c r="E335">
        <f t="shared" si="39"/>
        <v>0.708052685178557</v>
      </c>
      <c r="F335">
        <f t="shared" si="37"/>
        <v>0.15748883959692211</v>
      </c>
      <c r="G335">
        <f t="shared" si="41"/>
        <v>0.1253346512471412</v>
      </c>
      <c r="H335">
        <f t="shared" si="42"/>
        <v>0.007469744910752376</v>
      </c>
      <c r="I335">
        <f t="shared" si="43"/>
        <v>0.13280439615789355</v>
      </c>
      <c r="J335">
        <f t="shared" si="38"/>
        <v>1.1949913220447654</v>
      </c>
    </row>
    <row r="336" spans="3:10" ht="12.75">
      <c r="C336">
        <f t="shared" si="40"/>
        <v>60.60000000000032</v>
      </c>
      <c r="D336">
        <f t="shared" si="36"/>
        <v>-0.1354974564747429</v>
      </c>
      <c r="E336">
        <f t="shared" si="39"/>
        <v>0.7395504530979414</v>
      </c>
      <c r="F336">
        <f t="shared" si="37"/>
        <v>0.07709719654265819</v>
      </c>
      <c r="G336">
        <f t="shared" si="41"/>
        <v>0.13673371816934263</v>
      </c>
      <c r="H336">
        <f t="shared" si="42"/>
        <v>0.0017074391461346108</v>
      </c>
      <c r="I336">
        <f t="shared" si="43"/>
        <v>0.13844115731547724</v>
      </c>
      <c r="J336">
        <f t="shared" si="38"/>
        <v>1.2200879455146165</v>
      </c>
    </row>
    <row r="337" spans="3:10" ht="12.75">
      <c r="C337">
        <f t="shared" si="40"/>
        <v>60.800000000000324</v>
      </c>
      <c r="D337">
        <f t="shared" si="36"/>
        <v>0.015496522006551716</v>
      </c>
      <c r="E337">
        <f t="shared" si="39"/>
        <v>0.754969892406473</v>
      </c>
      <c r="F337">
        <f t="shared" si="37"/>
        <v>-0.0050380242854212165</v>
      </c>
      <c r="G337">
        <f t="shared" si="41"/>
        <v>0.14249488461006038</v>
      </c>
      <c r="H337">
        <f t="shared" si="42"/>
        <v>2.233322406985737E-05</v>
      </c>
      <c r="I337">
        <f t="shared" si="43"/>
        <v>0.14251721783413024</v>
      </c>
      <c r="J337">
        <f t="shared" si="38"/>
        <v>1.2379188998143333</v>
      </c>
    </row>
    <row r="338" spans="3:10" ht="12.75">
      <c r="C338">
        <f t="shared" si="40"/>
        <v>61.00000000000033</v>
      </c>
      <c r="D338">
        <f t="shared" si="36"/>
        <v>0.16628897951642949</v>
      </c>
      <c r="E338">
        <f t="shared" si="39"/>
        <v>0.7539622875493888</v>
      </c>
      <c r="F338">
        <f t="shared" si="37"/>
        <v>-0.08712531895421002</v>
      </c>
      <c r="G338">
        <f t="shared" si="41"/>
        <v>0.1421147827616768</v>
      </c>
      <c r="H338">
        <f t="shared" si="42"/>
        <v>0.0025716382979012417</v>
      </c>
      <c r="I338">
        <f t="shared" si="43"/>
        <v>0.14468642105957805</v>
      </c>
      <c r="J338">
        <f t="shared" si="38"/>
        <v>1.2473042805917727</v>
      </c>
    </row>
    <row r="339" spans="3:10" ht="12.75">
      <c r="C339">
        <f t="shared" si="40"/>
        <v>61.20000000000033</v>
      </c>
      <c r="D339">
        <f t="shared" si="36"/>
        <v>0.31359642426813883</v>
      </c>
      <c r="E339">
        <f t="shared" si="39"/>
        <v>0.7365372237585468</v>
      </c>
      <c r="F339">
        <f t="shared" si="37"/>
        <v>-0.1673731849525899</v>
      </c>
      <c r="G339">
        <f t="shared" si="41"/>
        <v>0.1356217704954869</v>
      </c>
      <c r="H339">
        <f t="shared" si="42"/>
        <v>0.009145872710179914</v>
      </c>
      <c r="I339">
        <f t="shared" si="43"/>
        <v>0.14476764320566682</v>
      </c>
      <c r="J339">
        <f t="shared" si="38"/>
        <v>1.2476543290479605</v>
      </c>
    </row>
    <row r="340" spans="3:10" ht="12.75">
      <c r="C340">
        <f t="shared" si="40"/>
        <v>61.40000000000033</v>
      </c>
      <c r="D340">
        <f t="shared" si="36"/>
        <v>0.45420894162174463</v>
      </c>
      <c r="E340">
        <f t="shared" si="39"/>
        <v>0.7030625867680288</v>
      </c>
      <c r="F340">
        <f t="shared" si="37"/>
        <v>-0.2440292715084288</v>
      </c>
      <c r="G340">
        <f t="shared" si="41"/>
        <v>0.12357425022823801</v>
      </c>
      <c r="H340">
        <f t="shared" si="42"/>
        <v>0.019186435926370524</v>
      </c>
      <c r="I340">
        <f t="shared" si="43"/>
        <v>0.14276068615460852</v>
      </c>
      <c r="J340">
        <f t="shared" si="38"/>
        <v>1.2389758437707343</v>
      </c>
    </row>
    <row r="341" spans="3:10" ht="12.75">
      <c r="C341">
        <f t="shared" si="40"/>
        <v>61.600000000000335</v>
      </c>
      <c r="D341">
        <f t="shared" si="36"/>
        <v>0.5850602881150133</v>
      </c>
      <c r="E341">
        <f t="shared" si="39"/>
        <v>0.6542567324663431</v>
      </c>
      <c r="F341">
        <f t="shared" si="37"/>
        <v>-0.3154186902834715</v>
      </c>
      <c r="G341">
        <f t="shared" si="41"/>
        <v>0.107012967994384</v>
      </c>
      <c r="H341">
        <f t="shared" si="42"/>
        <v>0.03183348528781768</v>
      </c>
      <c r="I341">
        <f t="shared" si="43"/>
        <v>0.1388464532822017</v>
      </c>
      <c r="J341">
        <f t="shared" si="38"/>
        <v>1.2218725858033042</v>
      </c>
    </row>
    <row r="342" spans="3:10" ht="12.75">
      <c r="C342">
        <f t="shared" si="40"/>
        <v>61.80000000000034</v>
      </c>
      <c r="D342">
        <f t="shared" si="36"/>
        <v>0.7032948869969431</v>
      </c>
      <c r="E342">
        <f t="shared" si="39"/>
        <v>0.5911729944096488</v>
      </c>
      <c r="F342">
        <f t="shared" si="37"/>
        <v>-0.37998064840171925</v>
      </c>
      <c r="G342">
        <f t="shared" si="41"/>
        <v>0.08737137732981766</v>
      </c>
      <c r="H342">
        <f t="shared" si="42"/>
        <v>0.046000003921071994</v>
      </c>
      <c r="I342">
        <f t="shared" si="43"/>
        <v>0.13337138125088965</v>
      </c>
      <c r="J342">
        <f t="shared" si="38"/>
        <v>1.1975395081856297</v>
      </c>
    </row>
    <row r="343" spans="3:10" ht="12.75">
      <c r="C343">
        <f t="shared" si="40"/>
        <v>62.00000000000034</v>
      </c>
      <c r="D343">
        <f t="shared" si="36"/>
        <v>0.806330259942804</v>
      </c>
      <c r="E343">
        <f t="shared" si="39"/>
        <v>0.5151768647293049</v>
      </c>
      <c r="F343">
        <f t="shared" si="37"/>
        <v>-0.436302602221417</v>
      </c>
      <c r="G343">
        <f t="shared" si="41"/>
        <v>0.06635180048807914</v>
      </c>
      <c r="H343">
        <f t="shared" si="42"/>
        <v>0.06046566939324698</v>
      </c>
      <c r="I343">
        <f t="shared" si="43"/>
        <v>0.1268174698813261</v>
      </c>
      <c r="J343">
        <f t="shared" si="38"/>
        <v>1.1677451384618804</v>
      </c>
    </row>
    <row r="344" spans="3:10" ht="12.75">
      <c r="C344">
        <f t="shared" si="40"/>
        <v>62.200000000000344</v>
      </c>
      <c r="D344">
        <f t="shared" si="36"/>
        <v>0.8919135287998083</v>
      </c>
      <c r="E344">
        <f t="shared" si="39"/>
        <v>0.4279163442850215</v>
      </c>
      <c r="F344">
        <f t="shared" si="37"/>
        <v>-0.483151184257275</v>
      </c>
      <c r="G344">
        <f t="shared" si="41"/>
        <v>0.045778099426564266</v>
      </c>
      <c r="H344">
        <f t="shared" si="42"/>
        <v>0.07398240608561976</v>
      </c>
      <c r="I344">
        <f t="shared" si="43"/>
        <v>0.11976050551218403</v>
      </c>
      <c r="J344">
        <f t="shared" si="38"/>
        <v>1.1347895712856868</v>
      </c>
    </row>
    <row r="345" spans="3:10" ht="12.75">
      <c r="C345">
        <f t="shared" si="40"/>
        <v>62.40000000000035</v>
      </c>
      <c r="D345">
        <f t="shared" si="36"/>
        <v>0.9581707502865217</v>
      </c>
      <c r="E345">
        <f t="shared" si="39"/>
        <v>0.3312861074335665</v>
      </c>
      <c r="F345">
        <f t="shared" si="37"/>
        <v>-0.5194992260199591</v>
      </c>
      <c r="G345">
        <f t="shared" si="41"/>
        <v>0.02743762124462114</v>
      </c>
      <c r="H345">
        <f t="shared" si="42"/>
        <v>0.08538248036353113</v>
      </c>
      <c r="I345">
        <f t="shared" si="43"/>
        <v>0.11282010160815227</v>
      </c>
      <c r="J345">
        <f t="shared" si="38"/>
        <v>1.1014169837671242</v>
      </c>
    </row>
    <row r="346" spans="3:10" ht="12.75">
      <c r="C346">
        <f t="shared" si="40"/>
        <v>62.60000000000035</v>
      </c>
      <c r="D346">
        <f t="shared" si="36"/>
        <v>1.0036480027324366</v>
      </c>
      <c r="E346">
        <f t="shared" si="39"/>
        <v>0.2273862622295747</v>
      </c>
      <c r="F346">
        <f t="shared" si="37"/>
        <v>-0.5445482847283453</v>
      </c>
      <c r="G346">
        <f t="shared" si="41"/>
        <v>0.012926128062684228</v>
      </c>
      <c r="H346">
        <f t="shared" si="42"/>
        <v>0.09367976614515924</v>
      </c>
      <c r="I346">
        <f t="shared" si="43"/>
        <v>0.10660589420784347</v>
      </c>
      <c r="J346">
        <f t="shared" si="38"/>
        <v>1.0706539766510685</v>
      </c>
    </row>
    <row r="347" spans="3:10" ht="12.75">
      <c r="C347">
        <f t="shared" si="40"/>
        <v>62.80000000000035</v>
      </c>
      <c r="D347">
        <f t="shared" si="36"/>
        <v>1.0273433237892178</v>
      </c>
      <c r="E347">
        <f t="shared" si="39"/>
        <v>0.11847660528390563</v>
      </c>
      <c r="F347">
        <f t="shared" si="37"/>
        <v>-0.5577461800058123</v>
      </c>
      <c r="G347">
        <f t="shared" si="41"/>
        <v>0.003509176499899594</v>
      </c>
      <c r="H347">
        <f t="shared" si="42"/>
        <v>0.09815539035888782</v>
      </c>
      <c r="I347">
        <f t="shared" si="43"/>
        <v>0.10166456685878741</v>
      </c>
      <c r="J347">
        <f t="shared" si="38"/>
        <v>1.0455464530944376</v>
      </c>
    </row>
    <row r="348" spans="3:10" ht="12.75">
      <c r="C348">
        <f t="shared" si="40"/>
        <v>63.000000000000355</v>
      </c>
      <c r="D348">
        <f t="shared" si="36"/>
        <v>1.0287287976457664</v>
      </c>
      <c r="E348">
        <f t="shared" si="39"/>
        <v>0.006927369282743165</v>
      </c>
      <c r="F348">
        <f t="shared" si="37"/>
        <v>-0.5587991556504754</v>
      </c>
      <c r="G348">
        <f t="shared" si="41"/>
        <v>1.1997111294873388E-05</v>
      </c>
      <c r="H348">
        <f t="shared" si="42"/>
        <v>0.09842031333683049</v>
      </c>
      <c r="I348">
        <f t="shared" si="43"/>
        <v>0.09843231044812537</v>
      </c>
      <c r="J348">
        <f t="shared" si="38"/>
        <v>1.0287914950573918</v>
      </c>
    </row>
    <row r="349" spans="3:10" ht="12.75">
      <c r="C349">
        <f t="shared" si="40"/>
        <v>63.20000000000036</v>
      </c>
      <c r="D349">
        <f t="shared" si="36"/>
        <v>1.007762305276296</v>
      </c>
      <c r="E349">
        <f t="shared" si="39"/>
        <v>-0.10483246184735193</v>
      </c>
      <c r="F349">
        <f t="shared" si="37"/>
        <v>-0.5476783989891385</v>
      </c>
      <c r="G349">
        <f t="shared" si="41"/>
        <v>0.0027474612642441245</v>
      </c>
      <c r="H349">
        <f t="shared" si="42"/>
        <v>0.0944493923460289</v>
      </c>
      <c r="I349">
        <f t="shared" si="43"/>
        <v>0.09719685361027301</v>
      </c>
      <c r="J349">
        <f t="shared" si="38"/>
        <v>1.0223147549433973</v>
      </c>
    </row>
    <row r="350" spans="3:10" ht="12.75">
      <c r="C350">
        <f t="shared" si="40"/>
        <v>63.40000000000036</v>
      </c>
      <c r="D350">
        <f t="shared" si="36"/>
        <v>0.9648886769472601</v>
      </c>
      <c r="E350">
        <f t="shared" si="39"/>
        <v>-0.21436814164517964</v>
      </c>
      <c r="F350">
        <f t="shared" si="37"/>
        <v>-0.5246207736194053</v>
      </c>
      <c r="G350">
        <f t="shared" si="41"/>
        <v>0.01148842503810195</v>
      </c>
      <c r="H350">
        <f t="shared" si="42"/>
        <v>0.08658394477779617</v>
      </c>
      <c r="I350">
        <f t="shared" si="43"/>
        <v>0.09807236981589812</v>
      </c>
      <c r="J350">
        <f t="shared" si="38"/>
        <v>1.0269087646542099</v>
      </c>
    </row>
    <row r="351" spans="3:10" ht="12.75">
      <c r="C351">
        <f t="shared" si="40"/>
        <v>63.600000000000364</v>
      </c>
      <c r="D351">
        <f t="shared" si="36"/>
        <v>0.9010302176734479</v>
      </c>
      <c r="E351">
        <f t="shared" si="39"/>
        <v>-0.3192922963690607</v>
      </c>
      <c r="F351">
        <f t="shared" si="37"/>
        <v>-0.4901237478183291</v>
      </c>
      <c r="G351">
        <f t="shared" si="41"/>
        <v>0.025486892630157024</v>
      </c>
      <c r="H351">
        <f t="shared" si="42"/>
        <v>0.07550255714394147</v>
      </c>
      <c r="I351">
        <f t="shared" si="43"/>
        <v>0.10098944977409849</v>
      </c>
      <c r="J351">
        <f t="shared" si="38"/>
        <v>1.0420691253880812</v>
      </c>
    </row>
    <row r="352" spans="3:10" ht="12.75">
      <c r="C352">
        <f t="shared" si="40"/>
        <v>63.80000000000037</v>
      </c>
      <c r="D352">
        <f t="shared" si="36"/>
        <v>0.8175668084869026</v>
      </c>
      <c r="E352">
        <f t="shared" si="39"/>
        <v>-0.41731704593272656</v>
      </c>
      <c r="F352">
        <f t="shared" si="37"/>
        <v>-0.44493462778399756</v>
      </c>
      <c r="G352">
        <f t="shared" si="41"/>
        <v>0.04353837920650435</v>
      </c>
      <c r="H352">
        <f t="shared" si="42"/>
        <v>0.06216264022956974</v>
      </c>
      <c r="I352">
        <f t="shared" si="43"/>
        <v>0.1057010194360741</v>
      </c>
      <c r="J352">
        <f t="shared" si="38"/>
        <v>1.0661004180953886</v>
      </c>
    </row>
    <row r="353" spans="3:10" ht="12.75">
      <c r="C353">
        <f t="shared" si="40"/>
        <v>64.00000000000037</v>
      </c>
      <c r="D353">
        <f t="shared" si="36"/>
        <v>0.7163060141889973</v>
      </c>
      <c r="E353">
        <f t="shared" si="39"/>
        <v>-0.5063039714895261</v>
      </c>
      <c r="F353">
        <f t="shared" si="37"/>
        <v>-0.3900343294037187</v>
      </c>
      <c r="G353">
        <f t="shared" si="41"/>
        <v>0.06408592788651672</v>
      </c>
      <c r="H353">
        <f t="shared" si="42"/>
        <v>0.04771777045458951</v>
      </c>
      <c r="I353">
        <f t="shared" si="43"/>
        <v>0.11180369834110623</v>
      </c>
      <c r="J353">
        <f t="shared" si="38"/>
        <v>1.0964443919976414</v>
      </c>
    </row>
    <row r="354" spans="3:10" ht="12.75">
      <c r="C354">
        <f t="shared" si="40"/>
        <v>64.20000000000037</v>
      </c>
      <c r="D354">
        <f aca="true" t="shared" si="44" ref="D354:D417">D353+delta_t*E354</f>
        <v>0.5994438467149433</v>
      </c>
      <c r="E354">
        <f t="shared" si="39"/>
        <v>-0.5843108373702699</v>
      </c>
      <c r="F354">
        <f aca="true" t="shared" si="45" ref="F354:F417">-(k/m)*D354-(b/m)*E354+(F_0/m)*COS(omega*C354)</f>
        <v>-0.32661604168549824</v>
      </c>
      <c r="G354">
        <f t="shared" si="41"/>
        <v>0.0853547886670865</v>
      </c>
      <c r="H354">
        <f t="shared" si="42"/>
        <v>0.033417962058889986</v>
      </c>
      <c r="I354">
        <f t="shared" si="43"/>
        <v>0.11877275072597648</v>
      </c>
      <c r="J354">
        <f aca="true" t="shared" si="46" ref="J354:J417">SQRT(2*(I354)/k)</f>
        <v>1.1301001512663469</v>
      </c>
    </row>
    <row r="355" spans="3:10" ht="12.75">
      <c r="C355">
        <f t="shared" si="40"/>
        <v>64.40000000000038</v>
      </c>
      <c r="D355">
        <f t="shared" si="44"/>
        <v>0.4695170375734694</v>
      </c>
      <c r="E355">
        <f aca="true" t="shared" si="47" ref="E355:E418">E354+delta_t*F354</f>
        <v>-0.6496340457073695</v>
      </c>
      <c r="F355">
        <f t="shared" si="45"/>
        <v>-0.25605924673557356</v>
      </c>
      <c r="G355">
        <f t="shared" si="41"/>
        <v>0.10550609833553115</v>
      </c>
      <c r="H355">
        <f t="shared" si="42"/>
        <v>0.0205015011171743</v>
      </c>
      <c r="I355">
        <f t="shared" si="43"/>
        <v>0.12600759945270545</v>
      </c>
      <c r="J355">
        <f t="shared" si="46"/>
        <v>1.1640104914572889</v>
      </c>
    </row>
    <row r="356" spans="3:10" ht="12.75">
      <c r="C356">
        <f t="shared" si="40"/>
        <v>64.60000000000038</v>
      </c>
      <c r="D356">
        <f t="shared" si="44"/>
        <v>0.32934785856257254</v>
      </c>
      <c r="E356">
        <f t="shared" si="47"/>
        <v>-0.7008458950544842</v>
      </c>
      <c r="F356">
        <f t="shared" si="45"/>
        <v>-0.17989966276913744</v>
      </c>
      <c r="G356">
        <f t="shared" si="41"/>
        <v>0.12279624215368029</v>
      </c>
      <c r="H356">
        <f t="shared" si="42"/>
        <v>0.010087711110396962</v>
      </c>
      <c r="I356">
        <f t="shared" si="43"/>
        <v>0.13288395326407726</v>
      </c>
      <c r="J356">
        <f t="shared" si="46"/>
        <v>1.1953492010776432</v>
      </c>
    </row>
    <row r="357" spans="3:10" ht="12.75">
      <c r="C357">
        <f t="shared" si="40"/>
        <v>64.80000000000038</v>
      </c>
      <c r="D357">
        <f t="shared" si="44"/>
        <v>0.1819826930409102</v>
      </c>
      <c r="E357">
        <f t="shared" si="47"/>
        <v>-0.7368258276083117</v>
      </c>
      <c r="F357">
        <f t="shared" si="45"/>
        <v>-0.099795765880765</v>
      </c>
      <c r="G357">
        <f t="shared" si="41"/>
        <v>0.13572807505766837</v>
      </c>
      <c r="H357">
        <f t="shared" si="42"/>
        <v>0.0030799461526772594</v>
      </c>
      <c r="I357">
        <f t="shared" si="43"/>
        <v>0.13880802121034563</v>
      </c>
      <c r="J357">
        <f t="shared" si="46"/>
        <v>1.2217034696902431</v>
      </c>
    </row>
    <row r="358" spans="3:10" ht="12.75">
      <c r="C358">
        <f t="shared" si="40"/>
        <v>65.00000000000038</v>
      </c>
      <c r="D358">
        <f t="shared" si="44"/>
        <v>0.03062569688401723</v>
      </c>
      <c r="E358">
        <f t="shared" si="47"/>
        <v>-0.7567849807844648</v>
      </c>
      <c r="F358">
        <f t="shared" si="45"/>
        <v>-0.017492621222224156</v>
      </c>
      <c r="G358">
        <f t="shared" si="41"/>
        <v>0.14318087678523567</v>
      </c>
      <c r="H358">
        <f t="shared" si="42"/>
        <v>8.722779779574834E-05</v>
      </c>
      <c r="I358">
        <f t="shared" si="43"/>
        <v>0.1432681045830314</v>
      </c>
      <c r="J358">
        <f t="shared" si="46"/>
        <v>1.241175754508999</v>
      </c>
    </row>
    <row r="359" spans="3:10" ht="12.75">
      <c r="C359">
        <f t="shared" si="40"/>
        <v>65.20000000000039</v>
      </c>
      <c r="D359">
        <f t="shared" si="44"/>
        <v>-0.12143100412176472</v>
      </c>
      <c r="E359">
        <f t="shared" si="47"/>
        <v>-0.7602835050289096</v>
      </c>
      <c r="F359">
        <f t="shared" si="45"/>
        <v>0.06521618680205543</v>
      </c>
      <c r="G359">
        <f t="shared" si="41"/>
        <v>0.14450775200476101</v>
      </c>
      <c r="H359">
        <f t="shared" si="42"/>
        <v>0.0013713304548678637</v>
      </c>
      <c r="I359">
        <f t="shared" si="43"/>
        <v>0.14587908245962888</v>
      </c>
      <c r="J359">
        <f t="shared" si="46"/>
        <v>1.2524345430049981</v>
      </c>
    </row>
    <row r="360" spans="3:10" ht="12.75">
      <c r="C360">
        <f t="shared" si="40"/>
        <v>65.40000000000039</v>
      </c>
      <c r="D360">
        <f t="shared" si="44"/>
        <v>-0.2708790576554644</v>
      </c>
      <c r="E360">
        <f t="shared" si="47"/>
        <v>-0.7472402676684985</v>
      </c>
      <c r="F360">
        <f t="shared" si="45"/>
        <v>0.14652769399919868</v>
      </c>
      <c r="G360">
        <f t="shared" si="41"/>
        <v>0.13959200440632233</v>
      </c>
      <c r="H360">
        <f t="shared" si="42"/>
        <v>0.006823918140497053</v>
      </c>
      <c r="I360">
        <f t="shared" si="43"/>
        <v>0.14641592254681937</v>
      </c>
      <c r="J360">
        <f t="shared" si="46"/>
        <v>1.2547369280323069</v>
      </c>
    </row>
    <row r="361" spans="3:10" ht="12.75">
      <c r="C361">
        <f aca="true" t="shared" si="48" ref="C361:C424">C360+delta_t</f>
        <v>65.60000000000039</v>
      </c>
      <c r="D361">
        <f t="shared" si="44"/>
        <v>-0.41446600342919615</v>
      </c>
      <c r="E361">
        <f t="shared" si="47"/>
        <v>-0.7179347288686587</v>
      </c>
      <c r="F361">
        <f t="shared" si="45"/>
        <v>0.22466891064157526</v>
      </c>
      <c r="G361">
        <f aca="true" t="shared" si="49" ref="G361:G424">0.5*m*(E361)^2</f>
        <v>0.12885756872892862</v>
      </c>
      <c r="H361">
        <f aca="true" t="shared" si="50" ref="H361:H424">0.5*k*(D361)^2</f>
        <v>0.01597573232386705</v>
      </c>
      <c r="I361">
        <f aca="true" t="shared" si="51" ref="I361:I424">G361+H361</f>
        <v>0.14483330105279568</v>
      </c>
      <c r="J361">
        <f t="shared" si="46"/>
        <v>1.2479372272467637</v>
      </c>
    </row>
    <row r="362" spans="3:10" ht="12.75">
      <c r="C362">
        <f t="shared" si="48"/>
        <v>65.8000000000004</v>
      </c>
      <c r="D362">
        <f t="shared" si="44"/>
        <v>-0.5490661927772649</v>
      </c>
      <c r="E362">
        <f t="shared" si="47"/>
        <v>-0.6730009467403437</v>
      </c>
      <c r="F362">
        <f t="shared" si="45"/>
        <v>0.2979355307745308</v>
      </c>
      <c r="G362">
        <f t="shared" si="49"/>
        <v>0.11323256857834973</v>
      </c>
      <c r="H362">
        <f t="shared" si="50"/>
        <v>0.028037052616735614</v>
      </c>
      <c r="I362">
        <f t="shared" si="51"/>
        <v>0.14126962119508535</v>
      </c>
      <c r="J362">
        <f t="shared" si="46"/>
        <v>1.2324886145086253</v>
      </c>
    </row>
    <row r="363" spans="3:10" ht="12.75">
      <c r="C363">
        <f t="shared" si="48"/>
        <v>66.0000000000004</v>
      </c>
      <c r="D363">
        <f t="shared" si="44"/>
        <v>-0.6717489608943524</v>
      </c>
      <c r="E363">
        <f t="shared" si="47"/>
        <v>-0.6134138405854376</v>
      </c>
      <c r="F363">
        <f t="shared" si="45"/>
        <v>0.364729150769075</v>
      </c>
      <c r="G363">
        <f t="shared" si="49"/>
        <v>0.09406913495544415</v>
      </c>
      <c r="H363">
        <f t="shared" si="50"/>
        <v>0.04196593998102573</v>
      </c>
      <c r="I363">
        <f t="shared" si="51"/>
        <v>0.13603507493646988</v>
      </c>
      <c r="J363">
        <f t="shared" si="46"/>
        <v>1.2094390192367552</v>
      </c>
    </row>
    <row r="364" spans="3:10" ht="12.75">
      <c r="C364">
        <f t="shared" si="48"/>
        <v>66.2000000000004</v>
      </c>
      <c r="D364">
        <f t="shared" si="44"/>
        <v>-0.779842562980677</v>
      </c>
      <c r="E364">
        <f t="shared" si="47"/>
        <v>-0.5404680104316226</v>
      </c>
      <c r="F364">
        <f t="shared" si="45"/>
        <v>0.42359218372647023</v>
      </c>
      <c r="G364">
        <f t="shared" si="49"/>
        <v>0.07302641757497913</v>
      </c>
      <c r="H364">
        <f t="shared" si="50"/>
        <v>0.05655836134237322</v>
      </c>
      <c r="I364">
        <f t="shared" si="51"/>
        <v>0.12958477891735234</v>
      </c>
      <c r="J364">
        <f t="shared" si="46"/>
        <v>1.1804171802974672</v>
      </c>
    </row>
    <row r="365" spans="3:10" ht="12.75">
      <c r="C365">
        <f t="shared" si="48"/>
        <v>66.4000000000004</v>
      </c>
      <c r="D365">
        <f t="shared" si="44"/>
        <v>-0.8709924777179427</v>
      </c>
      <c r="E365">
        <f t="shared" si="47"/>
        <v>-0.45574957368632857</v>
      </c>
      <c r="F365">
        <f t="shared" si="45"/>
        <v>0.4732397065415275</v>
      </c>
      <c r="G365">
        <f t="shared" si="49"/>
        <v>0.05192691847881756</v>
      </c>
      <c r="H365">
        <f t="shared" si="50"/>
        <v>0.07055239435043541</v>
      </c>
      <c r="I365">
        <f t="shared" si="51"/>
        <v>0.12247931282925296</v>
      </c>
      <c r="J365">
        <f t="shared" si="46"/>
        <v>1.1475983000941854</v>
      </c>
    </row>
    <row r="366" spans="3:10" ht="12.75">
      <c r="C366">
        <f t="shared" si="48"/>
        <v>66.6000000000004</v>
      </c>
      <c r="D366">
        <f t="shared" si="44"/>
        <v>-0.9432128041935474</v>
      </c>
      <c r="E366">
        <f t="shared" si="47"/>
        <v>-0.36110163237802306</v>
      </c>
      <c r="F366">
        <f t="shared" si="45"/>
        <v>0.5125875433200876</v>
      </c>
      <c r="G366">
        <f t="shared" si="49"/>
        <v>0.03259859722651823</v>
      </c>
      <c r="H366">
        <f t="shared" si="50"/>
        <v>0.08273748664150292</v>
      </c>
      <c r="I366">
        <f t="shared" si="51"/>
        <v>0.11533608386802115</v>
      </c>
      <c r="J366">
        <f t="shared" si="46"/>
        <v>1.1136305243739648</v>
      </c>
    </row>
    <row r="367" spans="3:10" ht="12.75">
      <c r="C367">
        <f t="shared" si="48"/>
        <v>66.80000000000041</v>
      </c>
      <c r="D367">
        <f t="shared" si="44"/>
        <v>-0.9949296289363485</v>
      </c>
      <c r="E367">
        <f t="shared" si="47"/>
        <v>-0.2585841237140055</v>
      </c>
      <c r="F367">
        <f t="shared" si="45"/>
        <v>0.5407759709637979</v>
      </c>
      <c r="G367">
        <f t="shared" si="49"/>
        <v>0.016716437259235026</v>
      </c>
      <c r="H367">
        <f t="shared" si="50"/>
        <v>0.09205930188779407</v>
      </c>
      <c r="I367">
        <f t="shared" si="51"/>
        <v>0.1087757391470291</v>
      </c>
      <c r="J367">
        <f t="shared" si="46"/>
        <v>1.0814950779968884</v>
      </c>
    </row>
    <row r="368" spans="3:10" ht="12.75">
      <c r="C368">
        <f t="shared" si="48"/>
        <v>67.00000000000041</v>
      </c>
      <c r="D368">
        <f t="shared" si="44"/>
        <v>-1.0250154148405977</v>
      </c>
      <c r="E368">
        <f t="shared" si="47"/>
        <v>-0.15042892952124592</v>
      </c>
      <c r="F368">
        <f t="shared" si="45"/>
        <v>0.5571885282888127</v>
      </c>
      <c r="G368">
        <f t="shared" si="49"/>
        <v>0.005657215709226993</v>
      </c>
      <c r="H368">
        <f t="shared" si="50"/>
        <v>0.09771106386145835</v>
      </c>
      <c r="I368">
        <f t="shared" si="51"/>
        <v>0.10336827957068534</v>
      </c>
      <c r="J368">
        <f t="shared" si="46"/>
        <v>1.0542707797829471</v>
      </c>
    </row>
    <row r="369" spans="3:10" ht="12.75">
      <c r="C369">
        <f t="shared" si="48"/>
        <v>67.20000000000041</v>
      </c>
      <c r="D369">
        <f t="shared" si="44"/>
        <v>-1.0328136596132944</v>
      </c>
      <c r="E369">
        <f t="shared" si="47"/>
        <v>-0.038991223863483374</v>
      </c>
      <c r="F369">
        <f t="shared" si="45"/>
        <v>0.5614655169475984</v>
      </c>
      <c r="G369">
        <f t="shared" si="49"/>
        <v>0.00038007888459306883</v>
      </c>
      <c r="H369">
        <f t="shared" si="50"/>
        <v>0.09920347715999395</v>
      </c>
      <c r="I369">
        <f t="shared" si="51"/>
        <v>0.09958355604458702</v>
      </c>
      <c r="J369">
        <f t="shared" si="46"/>
        <v>1.034790280786698</v>
      </c>
    </row>
    <row r="370" spans="3:10" ht="12.75">
      <c r="C370">
        <f t="shared" si="48"/>
        <v>67.40000000000042</v>
      </c>
      <c r="D370">
        <f t="shared" si="44"/>
        <v>-1.018153283708087</v>
      </c>
      <c r="E370">
        <f t="shared" si="47"/>
        <v>0.07330187952603631</v>
      </c>
      <c r="F370">
        <f t="shared" si="45"/>
        <v>0.5535118983391565</v>
      </c>
      <c r="G370">
        <f t="shared" si="49"/>
        <v>0.0013432913855123854</v>
      </c>
      <c r="H370">
        <f t="shared" si="50"/>
        <v>0.09640715814867712</v>
      </c>
      <c r="I370">
        <f t="shared" si="51"/>
        <v>0.0977504495341895</v>
      </c>
      <c r="J370">
        <f t="shared" si="46"/>
        <v>1.0252219771923379</v>
      </c>
    </row>
    <row r="371" spans="3:10" ht="12.75">
      <c r="C371">
        <f t="shared" si="48"/>
        <v>67.60000000000042</v>
      </c>
      <c r="D371">
        <f t="shared" si="44"/>
        <v>-0.9813524318693135</v>
      </c>
      <c r="E371">
        <f t="shared" si="47"/>
        <v>0.18400425919386762</v>
      </c>
      <c r="F371">
        <f t="shared" si="45"/>
        <v>0.5334994130902547</v>
      </c>
      <c r="G371">
        <f t="shared" si="49"/>
        <v>0.008464391850371004</v>
      </c>
      <c r="H371">
        <f t="shared" si="50"/>
        <v>0.08956389138483085</v>
      </c>
      <c r="I371">
        <f t="shared" si="51"/>
        <v>0.09802828323520185</v>
      </c>
      <c r="J371">
        <f t="shared" si="46"/>
        <v>1.0266779249934408</v>
      </c>
    </row>
    <row r="372" spans="3:10" ht="12.75">
      <c r="C372">
        <f t="shared" si="48"/>
        <v>67.80000000000042</v>
      </c>
      <c r="D372">
        <f t="shared" si="44"/>
        <v>-0.9232116035069298</v>
      </c>
      <c r="E372">
        <f t="shared" si="47"/>
        <v>0.29070414181191856</v>
      </c>
      <c r="F372">
        <f t="shared" si="45"/>
        <v>0.5018628758940006</v>
      </c>
      <c r="G372">
        <f t="shared" si="49"/>
        <v>0.021127224516651014</v>
      </c>
      <c r="H372">
        <f t="shared" si="50"/>
        <v>0.07926572883103479</v>
      </c>
      <c r="I372">
        <f t="shared" si="51"/>
        <v>0.1003929533476858</v>
      </c>
      <c r="J372">
        <f t="shared" si="46"/>
        <v>1.0389870653757567</v>
      </c>
    </row>
    <row r="373" spans="3:10" ht="12.75">
      <c r="C373">
        <f t="shared" si="48"/>
        <v>68.00000000000043</v>
      </c>
      <c r="D373">
        <f t="shared" si="44"/>
        <v>-0.844996260108786</v>
      </c>
      <c r="E373">
        <f t="shared" si="47"/>
        <v>0.39107671699071866</v>
      </c>
      <c r="F373">
        <f t="shared" si="45"/>
        <v>0.4592907257443376</v>
      </c>
      <c r="G373">
        <f t="shared" si="49"/>
        <v>0.03823524964305967</v>
      </c>
      <c r="H373">
        <f t="shared" si="50"/>
        <v>0.06640373720259866</v>
      </c>
      <c r="I373">
        <f t="shared" si="51"/>
        <v>0.10463898684565834</v>
      </c>
      <c r="J373">
        <f t="shared" si="46"/>
        <v>1.0607310668543062</v>
      </c>
    </row>
    <row r="374" spans="3:10" ht="12.75">
      <c r="C374">
        <f t="shared" si="48"/>
        <v>68.20000000000043</v>
      </c>
      <c r="D374">
        <f t="shared" si="44"/>
        <v>-0.7484092876808688</v>
      </c>
      <c r="E374">
        <f t="shared" si="47"/>
        <v>0.4829348621395862</v>
      </c>
      <c r="F374">
        <f t="shared" si="45"/>
        <v>0.40671003712449993</v>
      </c>
      <c r="G374">
        <f t="shared" si="49"/>
        <v>0.05830652026744528</v>
      </c>
      <c r="H374">
        <f t="shared" si="50"/>
        <v>0.05209083095548964</v>
      </c>
      <c r="I374">
        <f t="shared" si="51"/>
        <v>0.11039735122293493</v>
      </c>
      <c r="J374">
        <f t="shared" si="46"/>
        <v>1.089526636994126</v>
      </c>
    </row>
    <row r="375" spans="3:10" ht="12.75">
      <c r="C375">
        <f t="shared" si="48"/>
        <v>68.40000000000043</v>
      </c>
      <c r="D375">
        <f t="shared" si="44"/>
        <v>-0.6355539137679715</v>
      </c>
      <c r="E375">
        <f t="shared" si="47"/>
        <v>0.5642768695644862</v>
      </c>
      <c r="F375">
        <f t="shared" si="45"/>
        <v>0.3452663187505248</v>
      </c>
      <c r="G375">
        <f t="shared" si="49"/>
        <v>0.07960209638137404</v>
      </c>
      <c r="H375">
        <f t="shared" si="50"/>
        <v>0.03756537628943812</v>
      </c>
      <c r="I375">
        <f t="shared" si="51"/>
        <v>0.11716747267081215</v>
      </c>
      <c r="J375">
        <f t="shared" si="46"/>
        <v>1.1224372131819287</v>
      </c>
    </row>
    <row r="376" spans="3:10" ht="12.75">
      <c r="C376">
        <f t="shared" si="48"/>
        <v>68.60000000000043</v>
      </c>
      <c r="D376">
        <f t="shared" si="44"/>
        <v>-0.5088878871050533</v>
      </c>
      <c r="E376">
        <f t="shared" si="47"/>
        <v>0.6333301333145912</v>
      </c>
      <c r="F376">
        <f t="shared" si="45"/>
        <v>0.27629854039149077</v>
      </c>
      <c r="G376">
        <f t="shared" si="49"/>
        <v>0.10027676444106946</v>
      </c>
      <c r="H376">
        <f t="shared" si="50"/>
        <v>0.02408391999272883</v>
      </c>
      <c r="I376">
        <f t="shared" si="51"/>
        <v>0.12436068443379829</v>
      </c>
      <c r="J376">
        <f t="shared" si="46"/>
        <v>1.1563786839000778</v>
      </c>
    </row>
    <row r="377" spans="3:10" ht="12.75">
      <c r="C377">
        <f t="shared" si="48"/>
        <v>68.80000000000044</v>
      </c>
      <c r="D377">
        <f t="shared" si="44"/>
        <v>-0.37116991882647543</v>
      </c>
      <c r="E377">
        <f t="shared" si="47"/>
        <v>0.6885898413928894</v>
      </c>
      <c r="F377">
        <f t="shared" si="45"/>
        <v>0.20130993259566174</v>
      </c>
      <c r="G377">
        <f t="shared" si="49"/>
        <v>0.11853899241737113</v>
      </c>
      <c r="H377">
        <f t="shared" si="50"/>
        <v>0.01281234110367367</v>
      </c>
      <c r="I377">
        <f t="shared" si="51"/>
        <v>0.1313513335210448</v>
      </c>
      <c r="J377">
        <f t="shared" si="46"/>
        <v>1.188435917638732</v>
      </c>
    </row>
    <row r="378" spans="3:10" ht="12.75">
      <c r="C378">
        <f t="shared" si="48"/>
        <v>69.00000000000044</v>
      </c>
      <c r="D378">
        <f t="shared" si="44"/>
        <v>-0.22539955324407107</v>
      </c>
      <c r="E378">
        <f t="shared" si="47"/>
        <v>0.7288518279120217</v>
      </c>
      <c r="F378">
        <f t="shared" si="45"/>
        <v>0.12193519656540756</v>
      </c>
      <c r="G378">
        <f t="shared" si="49"/>
        <v>0.13280624676267383</v>
      </c>
      <c r="H378">
        <f t="shared" si="50"/>
        <v>0.004724861150044295</v>
      </c>
      <c r="I378">
        <f t="shared" si="51"/>
        <v>0.13753110791271814</v>
      </c>
      <c r="J378">
        <f t="shared" si="46"/>
        <v>1.216071181033847</v>
      </c>
    </row>
    <row r="379" spans="3:10" ht="12.75">
      <c r="C379">
        <f t="shared" si="48"/>
        <v>69.20000000000044</v>
      </c>
      <c r="D379">
        <f t="shared" si="44"/>
        <v>-0.0747517797990504</v>
      </c>
      <c r="E379">
        <f t="shared" si="47"/>
        <v>0.7532388672251032</v>
      </c>
      <c r="F379">
        <f t="shared" si="45"/>
        <v>0.03990483992273061</v>
      </c>
      <c r="G379">
        <f t="shared" si="49"/>
        <v>0.1418421977746392</v>
      </c>
      <c r="H379">
        <f t="shared" si="50"/>
        <v>0.0005196680582306919</v>
      </c>
      <c r="I379">
        <f t="shared" si="51"/>
        <v>0.1423618658328699</v>
      </c>
      <c r="J379">
        <f t="shared" si="46"/>
        <v>1.237244014287834</v>
      </c>
    </row>
    <row r="380" spans="3:10" ht="12.75">
      <c r="C380">
        <f t="shared" si="48"/>
        <v>69.40000000000045</v>
      </c>
      <c r="D380">
        <f t="shared" si="44"/>
        <v>0.07749218724287948</v>
      </c>
      <c r="E380">
        <f t="shared" si="47"/>
        <v>0.7612198352096494</v>
      </c>
      <c r="F380">
        <f t="shared" si="45"/>
        <v>-0.0429925830254881</v>
      </c>
      <c r="G380">
        <f t="shared" si="49"/>
        <v>0.14486390937915145</v>
      </c>
      <c r="H380">
        <f t="shared" si="50"/>
        <v>0.0005584686347827509</v>
      </c>
      <c r="I380">
        <f t="shared" si="51"/>
        <v>0.1454223780139342</v>
      </c>
      <c r="J380">
        <f t="shared" si="46"/>
        <v>1.2504725043041922</v>
      </c>
    </row>
    <row r="381" spans="3:10" ht="12.75">
      <c r="C381">
        <f t="shared" si="48"/>
        <v>69.60000000000045</v>
      </c>
      <c r="D381">
        <f t="shared" si="44"/>
        <v>0.22801645096378986</v>
      </c>
      <c r="E381">
        <f t="shared" si="47"/>
        <v>0.7526213186045518</v>
      </c>
      <c r="F381">
        <f t="shared" si="45"/>
        <v>-0.12494950205330649</v>
      </c>
      <c r="G381">
        <f t="shared" si="49"/>
        <v>0.14160971230451358</v>
      </c>
      <c r="H381">
        <f t="shared" si="50"/>
        <v>0.004835209677641382</v>
      </c>
      <c r="I381">
        <f t="shared" si="51"/>
        <v>0.14644492198215497</v>
      </c>
      <c r="J381">
        <f t="shared" si="46"/>
        <v>1.254861179753872</v>
      </c>
    </row>
    <row r="382" spans="3:10" ht="12.75">
      <c r="C382">
        <f t="shared" si="48"/>
        <v>69.80000000000045</v>
      </c>
      <c r="D382">
        <f t="shared" si="44"/>
        <v>0.373542734602568</v>
      </c>
      <c r="E382">
        <f t="shared" si="47"/>
        <v>0.7276314181938905</v>
      </c>
      <c r="F382">
        <f t="shared" si="45"/>
        <v>-0.20417878049414454</v>
      </c>
      <c r="G382">
        <f t="shared" si="49"/>
        <v>0.1323618701857131</v>
      </c>
      <c r="H382">
        <f t="shared" si="50"/>
        <v>0.012976678235415902</v>
      </c>
      <c r="I382">
        <f t="shared" si="51"/>
        <v>0.145338548421129</v>
      </c>
      <c r="J382">
        <f t="shared" si="46"/>
        <v>1.2501120311995138</v>
      </c>
    </row>
    <row r="383" spans="3:10" ht="12.75">
      <c r="C383">
        <f t="shared" si="48"/>
        <v>70.00000000000045</v>
      </c>
      <c r="D383">
        <f t="shared" si="44"/>
        <v>0.5109018670215804</v>
      </c>
      <c r="E383">
        <f t="shared" si="47"/>
        <v>0.6867956620950616</v>
      </c>
      <c r="F383">
        <f t="shared" si="45"/>
        <v>-0.27895272188530273</v>
      </c>
      <c r="G383">
        <f t="shared" si="49"/>
        <v>0.1179220703681485</v>
      </c>
      <c r="H383">
        <f t="shared" si="50"/>
        <v>0.024274926748530698</v>
      </c>
      <c r="I383">
        <f t="shared" si="51"/>
        <v>0.1421969971166792</v>
      </c>
      <c r="J383">
        <f t="shared" si="46"/>
        <v>1.236527383035471</v>
      </c>
    </row>
    <row r="384" spans="3:10" ht="12.75">
      <c r="C384">
        <f t="shared" si="48"/>
        <v>70.20000000000046</v>
      </c>
      <c r="D384">
        <f t="shared" si="44"/>
        <v>0.6371028905651805</v>
      </c>
      <c r="E384">
        <f t="shared" si="47"/>
        <v>0.631005117718001</v>
      </c>
      <c r="F384">
        <f t="shared" si="45"/>
        <v>-0.3476407818283723</v>
      </c>
      <c r="G384">
        <f t="shared" si="49"/>
        <v>0.09954186464657709</v>
      </c>
      <c r="H384">
        <f t="shared" si="50"/>
        <v>0.037748708664485285</v>
      </c>
      <c r="I384">
        <f t="shared" si="51"/>
        <v>0.13729057331106237</v>
      </c>
      <c r="J384">
        <f t="shared" si="46"/>
        <v>1.2150072937126197</v>
      </c>
    </row>
    <row r="385" spans="3:10" ht="12.75">
      <c r="C385">
        <f t="shared" si="48"/>
        <v>70.40000000000046</v>
      </c>
      <c r="D385">
        <f t="shared" si="44"/>
        <v>0.7493982828356459</v>
      </c>
      <c r="E385">
        <f t="shared" si="47"/>
        <v>0.5614769613523266</v>
      </c>
      <c r="F385">
        <f t="shared" si="45"/>
        <v>-0.4087451613278398</v>
      </c>
      <c r="G385">
        <f t="shared" si="49"/>
        <v>0.07881409453236052</v>
      </c>
      <c r="H385">
        <f t="shared" si="50"/>
        <v>0.05222859412748237</v>
      </c>
      <c r="I385">
        <f t="shared" si="51"/>
        <v>0.1310426886598429</v>
      </c>
      <c r="J385">
        <f t="shared" si="46"/>
        <v>1.1870388234533054</v>
      </c>
    </row>
    <row r="386" spans="3:10" ht="12.75">
      <c r="C386">
        <f t="shared" si="48"/>
        <v>70.60000000000046</v>
      </c>
      <c r="D386">
        <f t="shared" si="44"/>
        <v>0.8453438686529977</v>
      </c>
      <c r="E386">
        <f t="shared" si="47"/>
        <v>0.47972792908675865</v>
      </c>
      <c r="F386">
        <f t="shared" si="45"/>
        <v>-0.46093350408380734</v>
      </c>
      <c r="G386">
        <f t="shared" si="49"/>
        <v>0.05753472148646754</v>
      </c>
      <c r="H386">
        <f t="shared" si="50"/>
        <v>0.06645838183303714</v>
      </c>
      <c r="I386">
        <f t="shared" si="51"/>
        <v>0.12399310331950467</v>
      </c>
      <c r="J386">
        <f t="shared" si="46"/>
        <v>1.154668426639676</v>
      </c>
    </row>
    <row r="387" spans="3:10" ht="12.75">
      <c r="C387">
        <f t="shared" si="48"/>
        <v>70.80000000000047</v>
      </c>
      <c r="D387">
        <f t="shared" si="44"/>
        <v>0.9228521143069972</v>
      </c>
      <c r="E387">
        <f t="shared" si="47"/>
        <v>0.38754122826999715</v>
      </c>
      <c r="F387">
        <f t="shared" si="45"/>
        <v>-0.5030679834208444</v>
      </c>
      <c r="G387">
        <f t="shared" si="49"/>
        <v>0.03754705090225451</v>
      </c>
      <c r="H387">
        <f t="shared" si="50"/>
        <v>0.07920401031392324</v>
      </c>
      <c r="I387">
        <f t="shared" si="51"/>
        <v>0.11675106121617776</v>
      </c>
      <c r="J387">
        <f t="shared" si="46"/>
        <v>1.1204408752864492</v>
      </c>
    </row>
    <row r="388" spans="3:10" ht="12.75">
      <c r="C388">
        <f t="shared" si="48"/>
        <v>71.00000000000047</v>
      </c>
      <c r="D388">
        <f t="shared" si="44"/>
        <v>0.9802376406241629</v>
      </c>
      <c r="E388">
        <f t="shared" si="47"/>
        <v>0.2869276315858283</v>
      </c>
      <c r="F388">
        <f t="shared" si="45"/>
        <v>-0.5342301433536181</v>
      </c>
      <c r="G388">
        <f t="shared" si="49"/>
        <v>0.020581866441863203</v>
      </c>
      <c r="H388">
        <f t="shared" si="50"/>
        <v>0.08936052238496756</v>
      </c>
      <c r="I388">
        <f t="shared" si="51"/>
        <v>0.10994238882683076</v>
      </c>
      <c r="J388">
        <f t="shared" si="46"/>
        <v>1.087279275965663</v>
      </c>
    </row>
    <row r="389" spans="3:10" ht="12.75">
      <c r="C389">
        <f t="shared" si="48"/>
        <v>71.20000000000047</v>
      </c>
      <c r="D389">
        <f t="shared" si="44"/>
        <v>1.0162539612071837</v>
      </c>
      <c r="E389">
        <f t="shared" si="47"/>
        <v>0.18008160291510467</v>
      </c>
      <c r="F389">
        <f t="shared" si="45"/>
        <v>-0.5537409509995729</v>
      </c>
      <c r="G389">
        <f t="shared" si="49"/>
        <v>0.008107345927118358</v>
      </c>
      <c r="H389">
        <f t="shared" si="50"/>
        <v>0.09604780657124415</v>
      </c>
      <c r="I389">
        <f t="shared" si="51"/>
        <v>0.1041551524983625</v>
      </c>
      <c r="J389">
        <f t="shared" si="46"/>
        <v>1.0582758980183185</v>
      </c>
    </row>
    <row r="390" spans="3:10" ht="12.75">
      <c r="C390">
        <f t="shared" si="48"/>
        <v>71.40000000000047</v>
      </c>
      <c r="D390">
        <f t="shared" si="44"/>
        <v>1.0301206437502217</v>
      </c>
      <c r="E390">
        <f t="shared" si="47"/>
        <v>0.06933341271519008</v>
      </c>
      <c r="F390">
        <f t="shared" si="45"/>
        <v>-0.5611756221246166</v>
      </c>
      <c r="G390">
        <f t="shared" si="49"/>
        <v>0.0012017805296837204</v>
      </c>
      <c r="H390">
        <f t="shared" si="50"/>
        <v>0.09868681428327451</v>
      </c>
      <c r="I390">
        <f t="shared" si="51"/>
        <v>0.09988859481295824</v>
      </c>
      <c r="J390">
        <f t="shared" si="46"/>
        <v>1.0363739247816364</v>
      </c>
    </row>
    <row r="391" spans="3:10" ht="12.75">
      <c r="C391">
        <f t="shared" si="48"/>
        <v>71.60000000000048</v>
      </c>
      <c r="D391">
        <f t="shared" si="44"/>
        <v>1.0215403014082751</v>
      </c>
      <c r="E391">
        <f t="shared" si="47"/>
        <v>-0.04290171170973324</v>
      </c>
      <c r="F391">
        <f t="shared" si="45"/>
        <v>-0.5563728957648485</v>
      </c>
      <c r="G391">
        <f t="shared" si="49"/>
        <v>0.00046013921690626555</v>
      </c>
      <c r="H391">
        <f t="shared" si="50"/>
        <v>0.0970496466283218</v>
      </c>
      <c r="I391">
        <f t="shared" si="51"/>
        <v>0.09750978584522807</v>
      </c>
      <c r="J391">
        <f t="shared" si="46"/>
        <v>1.0239591402572814</v>
      </c>
    </row>
    <row r="392" spans="3:10" ht="12.75">
      <c r="C392">
        <f t="shared" si="48"/>
        <v>71.80000000000048</v>
      </c>
      <c r="D392">
        <f t="shared" si="44"/>
        <v>0.9907050432357345</v>
      </c>
      <c r="E392">
        <f t="shared" si="47"/>
        <v>-0.15417629086270296</v>
      </c>
      <c r="F392">
        <f t="shared" si="45"/>
        <v>-0.5394385551117825</v>
      </c>
      <c r="G392">
        <f t="shared" si="49"/>
        <v>0.005942582166045196</v>
      </c>
      <c r="H392">
        <f t="shared" si="50"/>
        <v>0.09127917289042282</v>
      </c>
      <c r="I392">
        <f t="shared" si="51"/>
        <v>0.09722175505646802</v>
      </c>
      <c r="J392">
        <f t="shared" si="46"/>
        <v>1.0224457030380374</v>
      </c>
    </row>
    <row r="393" spans="3:10" ht="12.75">
      <c r="C393">
        <f t="shared" si="48"/>
        <v>72.00000000000048</v>
      </c>
      <c r="D393">
        <f t="shared" si="44"/>
        <v>0.9382922428587226</v>
      </c>
      <c r="E393">
        <f t="shared" si="47"/>
        <v>-0.26206400188505946</v>
      </c>
      <c r="F393">
        <f t="shared" si="45"/>
        <v>-0.5107431175310793</v>
      </c>
      <c r="G393">
        <f t="shared" si="49"/>
        <v>0.01716938527100311</v>
      </c>
      <c r="H393">
        <f t="shared" si="50"/>
        <v>0.08187648696982323</v>
      </c>
      <c r="I393">
        <f t="shared" si="51"/>
        <v>0.09904587224082634</v>
      </c>
      <c r="J393">
        <f t="shared" si="46"/>
        <v>1.0319929161256953</v>
      </c>
    </row>
    <row r="394" spans="3:10" ht="12.75">
      <c r="C394">
        <f t="shared" si="48"/>
        <v>72.20000000000049</v>
      </c>
      <c r="D394">
        <f t="shared" si="44"/>
        <v>0.8654497177804675</v>
      </c>
      <c r="E394">
        <f t="shared" si="47"/>
        <v>-0.3642126253912753</v>
      </c>
      <c r="F394">
        <f t="shared" si="45"/>
        <v>-0.47091374395928753</v>
      </c>
      <c r="G394">
        <f t="shared" si="49"/>
        <v>0.03316270912360136</v>
      </c>
      <c r="H394">
        <f t="shared" si="50"/>
        <v>0.06965729890258505</v>
      </c>
      <c r="I394">
        <f t="shared" si="51"/>
        <v>0.1028200080261864</v>
      </c>
      <c r="J394">
        <f t="shared" si="46"/>
        <v>1.0514711047634842</v>
      </c>
    </row>
    <row r="395" spans="3:10" ht="12.75">
      <c r="C395">
        <f t="shared" si="48"/>
        <v>72.40000000000049</v>
      </c>
      <c r="D395">
        <f t="shared" si="44"/>
        <v>0.7737706429438409</v>
      </c>
      <c r="E395">
        <f t="shared" si="47"/>
        <v>-0.4583953741831328</v>
      </c>
      <c r="F395">
        <f t="shared" si="45"/>
        <v>-0.42082054420599946</v>
      </c>
      <c r="G395">
        <f t="shared" si="49"/>
        <v>0.05253157976812359</v>
      </c>
      <c r="H395">
        <f t="shared" si="50"/>
        <v>0.05568105373300041</v>
      </c>
      <c r="I395">
        <f t="shared" si="51"/>
        <v>0.108212633501124</v>
      </c>
      <c r="J395">
        <f t="shared" si="46"/>
        <v>1.0786921267503353</v>
      </c>
    </row>
    <row r="396" spans="3:10" ht="12.75">
      <c r="C396">
        <f t="shared" si="48"/>
        <v>72.60000000000049</v>
      </c>
      <c r="D396">
        <f t="shared" si="44"/>
        <v>0.6652587463389743</v>
      </c>
      <c r="E396">
        <f t="shared" si="47"/>
        <v>-0.5425594830243328</v>
      </c>
      <c r="F396">
        <f t="shared" si="45"/>
        <v>-0.3615575771205449</v>
      </c>
      <c r="G396">
        <f t="shared" si="49"/>
        <v>0.0735926981549078</v>
      </c>
      <c r="H396">
        <f t="shared" si="50"/>
        <v>0.04115893556098685</v>
      </c>
      <c r="I396">
        <f t="shared" si="51"/>
        <v>0.11475163371589465</v>
      </c>
      <c r="J396">
        <f t="shared" si="46"/>
        <v>1.1108053540470142</v>
      </c>
    </row>
    <row r="397" spans="3:10" ht="12.75">
      <c r="C397">
        <f t="shared" si="48"/>
        <v>72.8000000000005</v>
      </c>
      <c r="D397">
        <f t="shared" si="44"/>
        <v>0.5422845466492859</v>
      </c>
      <c r="E397">
        <f t="shared" si="47"/>
        <v>-0.6148709984484417</v>
      </c>
      <c r="F397">
        <f t="shared" si="45"/>
        <v>-0.2944189604871767</v>
      </c>
      <c r="G397">
        <f t="shared" si="49"/>
        <v>0.0945165861832459</v>
      </c>
      <c r="H397">
        <f t="shared" si="50"/>
        <v>0.02734874524671981</v>
      </c>
      <c r="I397">
        <f t="shared" si="51"/>
        <v>0.12186533142996571</v>
      </c>
      <c r="J397">
        <f t="shared" si="46"/>
        <v>1.144718265709556</v>
      </c>
    </row>
    <row r="398" spans="3:10" ht="12.75">
      <c r="C398">
        <f t="shared" si="48"/>
        <v>73.0000000000005</v>
      </c>
      <c r="D398">
        <f t="shared" si="44"/>
        <v>0.4075335885401105</v>
      </c>
      <c r="E398">
        <f t="shared" si="47"/>
        <v>-0.6737547905458771</v>
      </c>
      <c r="F398">
        <f t="shared" si="45"/>
        <v>-0.22087061235752986</v>
      </c>
      <c r="G398">
        <f t="shared" si="49"/>
        <v>0.11348637944587966</v>
      </c>
      <c r="H398">
        <f t="shared" si="50"/>
        <v>0.01544577719831935</v>
      </c>
      <c r="I398">
        <f t="shared" si="51"/>
        <v>0.12893215664419902</v>
      </c>
      <c r="J398">
        <f t="shared" si="46"/>
        <v>1.1774409860982737</v>
      </c>
    </row>
    <row r="399" spans="3:10" ht="12.75">
      <c r="C399">
        <f t="shared" si="48"/>
        <v>73.2000000000005</v>
      </c>
      <c r="D399">
        <f t="shared" si="44"/>
        <v>0.2639478059366339</v>
      </c>
      <c r="E399">
        <f t="shared" si="47"/>
        <v>-0.717928913017383</v>
      </c>
      <c r="F399">
        <f t="shared" si="45"/>
        <v>-0.14251824097876306</v>
      </c>
      <c r="G399">
        <f t="shared" si="49"/>
        <v>0.1288554810365803</v>
      </c>
      <c r="H399">
        <f t="shared" si="50"/>
        <v>0.006479165316064956</v>
      </c>
      <c r="I399">
        <f t="shared" si="51"/>
        <v>0.13533464635264525</v>
      </c>
      <c r="J399">
        <f t="shared" si="46"/>
        <v>1.2063213714030405</v>
      </c>
    </row>
    <row r="400" spans="3:10" ht="12.75">
      <c r="C400">
        <f t="shared" si="48"/>
        <v>73.4000000000005</v>
      </c>
      <c r="D400">
        <f t="shared" si="44"/>
        <v>0.1146612936940068</v>
      </c>
      <c r="E400">
        <f t="shared" si="47"/>
        <v>-0.7464325612131356</v>
      </c>
      <c r="F400">
        <f t="shared" si="45"/>
        <v>-0.061072282443892484</v>
      </c>
      <c r="G400">
        <f t="shared" si="49"/>
        <v>0.13929039210980035</v>
      </c>
      <c r="H400">
        <f t="shared" si="50"/>
        <v>0.0012226907412572453</v>
      </c>
      <c r="I400">
        <f t="shared" si="51"/>
        <v>0.1405130828510576</v>
      </c>
      <c r="J400">
        <f t="shared" si="46"/>
        <v>1.2291840236473408</v>
      </c>
    </row>
    <row r="401" spans="3:10" ht="12.75">
      <c r="C401">
        <f t="shared" si="48"/>
        <v>73.6000000000005</v>
      </c>
      <c r="D401">
        <f t="shared" si="44"/>
        <v>-0.03706810984637604</v>
      </c>
      <c r="E401">
        <f t="shared" si="47"/>
        <v>-0.7586470177019141</v>
      </c>
      <c r="F401">
        <f t="shared" si="45"/>
        <v>0.021689448114229473</v>
      </c>
      <c r="G401">
        <f t="shared" si="49"/>
        <v>0.1438863243670021</v>
      </c>
      <c r="H401">
        <f t="shared" si="50"/>
        <v>0.00012778616338521905</v>
      </c>
      <c r="I401">
        <f t="shared" si="51"/>
        <v>0.14401411053038732</v>
      </c>
      <c r="J401">
        <f t="shared" si="46"/>
        <v>1.2444029985930565</v>
      </c>
    </row>
    <row r="402" spans="3:10" ht="12.75">
      <c r="C402">
        <f t="shared" si="48"/>
        <v>73.80000000000051</v>
      </c>
      <c r="D402">
        <f t="shared" si="44"/>
        <v>-0.1879299354621897</v>
      </c>
      <c r="E402">
        <f t="shared" si="47"/>
        <v>-0.7543091280790682</v>
      </c>
      <c r="F402">
        <f t="shared" si="45"/>
        <v>0.1039605760000985</v>
      </c>
      <c r="G402">
        <f t="shared" si="49"/>
        <v>0.14224556517585105</v>
      </c>
      <c r="H402">
        <f t="shared" si="50"/>
        <v>0.0032845424397825187</v>
      </c>
      <c r="I402">
        <f t="shared" si="51"/>
        <v>0.14553010761563356</v>
      </c>
      <c r="J402">
        <f t="shared" si="46"/>
        <v>1.2509355965975106</v>
      </c>
    </row>
    <row r="403" spans="3:10" ht="12.75">
      <c r="C403">
        <f t="shared" si="48"/>
        <v>74.00000000000051</v>
      </c>
      <c r="D403">
        <f t="shared" si="44"/>
        <v>-0.33463333803799944</v>
      </c>
      <c r="E403">
        <f t="shared" si="47"/>
        <v>-0.7335170128790486</v>
      </c>
      <c r="F403">
        <f t="shared" si="45"/>
        <v>0.1839456091784904</v>
      </c>
      <c r="G403">
        <f t="shared" si="49"/>
        <v>0.13451180204575058</v>
      </c>
      <c r="H403">
        <f t="shared" si="50"/>
        <v>0.010414090796160222</v>
      </c>
      <c r="I403">
        <f t="shared" si="51"/>
        <v>0.14492589284191082</v>
      </c>
      <c r="J403">
        <f t="shared" si="46"/>
        <v>1.2483360660431098</v>
      </c>
    </row>
    <row r="404" spans="3:10" ht="12.75">
      <c r="C404">
        <f t="shared" si="48"/>
        <v>74.20000000000051</v>
      </c>
      <c r="D404">
        <f t="shared" si="44"/>
        <v>-0.47397891624666955</v>
      </c>
      <c r="E404">
        <f t="shared" si="47"/>
        <v>-0.6967278910433505</v>
      </c>
      <c r="F404">
        <f t="shared" si="45"/>
        <v>0.2598991417039066</v>
      </c>
      <c r="G404">
        <f t="shared" si="49"/>
        <v>0.12135743853942874</v>
      </c>
      <c r="H404">
        <f t="shared" si="50"/>
        <v>0.020893009213312167</v>
      </c>
      <c r="I404">
        <f t="shared" si="51"/>
        <v>0.1422504477527409</v>
      </c>
      <c r="J404">
        <f t="shared" si="46"/>
        <v>1.236759761238503</v>
      </c>
    </row>
    <row r="405" spans="3:10" ht="12.75">
      <c r="C405">
        <f t="shared" si="48"/>
        <v>74.40000000000052</v>
      </c>
      <c r="D405">
        <f t="shared" si="44"/>
        <v>-0.6029285287871834</v>
      </c>
      <c r="E405">
        <f t="shared" si="47"/>
        <v>-0.6447480627025692</v>
      </c>
      <c r="F405">
        <f t="shared" si="45"/>
        <v>0.33016396202781034</v>
      </c>
      <c r="G405">
        <f t="shared" si="49"/>
        <v>0.10392501608967904</v>
      </c>
      <c r="H405">
        <f t="shared" si="50"/>
        <v>0.0338076214067694</v>
      </c>
      <c r="I405">
        <f t="shared" si="51"/>
        <v>0.13773263749644843</v>
      </c>
      <c r="J405">
        <f t="shared" si="46"/>
        <v>1.2169618326440435</v>
      </c>
    </row>
    <row r="406" spans="3:10" ht="12.75">
      <c r="C406">
        <f t="shared" si="48"/>
        <v>74.60000000000052</v>
      </c>
      <c r="D406">
        <f t="shared" si="44"/>
        <v>-0.7186715828465848</v>
      </c>
      <c r="E406">
        <f t="shared" si="47"/>
        <v>-0.5787152702970072</v>
      </c>
      <c r="F406">
        <f t="shared" si="45"/>
        <v>0.39320723377646805</v>
      </c>
      <c r="G406">
        <f t="shared" si="49"/>
        <v>0.08372784101873453</v>
      </c>
      <c r="H406">
        <f t="shared" si="50"/>
        <v>0.04803346249118305</v>
      </c>
      <c r="I406">
        <f t="shared" si="51"/>
        <v>0.13176130350991758</v>
      </c>
      <c r="J406">
        <f t="shared" si="46"/>
        <v>1.1902891286507074</v>
      </c>
    </row>
    <row r="407" spans="3:10" ht="12.75">
      <c r="C407">
        <f t="shared" si="48"/>
        <v>74.80000000000052</v>
      </c>
      <c r="D407">
        <f t="shared" si="44"/>
        <v>-0.8186863475549275</v>
      </c>
      <c r="E407">
        <f t="shared" si="47"/>
        <v>-0.5000738235417136</v>
      </c>
      <c r="F407">
        <f t="shared" si="45"/>
        <v>0.447653958702241</v>
      </c>
      <c r="G407">
        <f t="shared" si="49"/>
        <v>0.06251845724790722</v>
      </c>
      <c r="H407">
        <f t="shared" si="50"/>
        <v>0.062333002217572965</v>
      </c>
      <c r="I407">
        <f t="shared" si="51"/>
        <v>0.12485145946548018</v>
      </c>
      <c r="J407">
        <f t="shared" si="46"/>
        <v>1.1586581944028085</v>
      </c>
    </row>
    <row r="408" spans="3:10" ht="12.75">
      <c r="C408">
        <f t="shared" si="48"/>
        <v>75.00000000000053</v>
      </c>
      <c r="D408">
        <f t="shared" si="44"/>
        <v>-0.9007949539151806</v>
      </c>
      <c r="E408">
        <f t="shared" si="47"/>
        <v>-0.4105430318012654</v>
      </c>
      <c r="F408">
        <f t="shared" si="45"/>
        <v>0.4923169908899892</v>
      </c>
      <c r="G408">
        <f t="shared" si="49"/>
        <v>0.042136395240143704</v>
      </c>
      <c r="H408">
        <f t="shared" si="50"/>
        <v>0.07546313405691187</v>
      </c>
      <c r="I408">
        <f t="shared" si="51"/>
        <v>0.11759952929705557</v>
      </c>
      <c r="J408">
        <f t="shared" si="46"/>
        <v>1.1245048099987278</v>
      </c>
    </row>
    <row r="409" spans="3:10" ht="12.75">
      <c r="C409">
        <f t="shared" si="48"/>
        <v>75.20000000000053</v>
      </c>
      <c r="D409">
        <f t="shared" si="44"/>
        <v>-0.9632108806398341</v>
      </c>
      <c r="E409">
        <f t="shared" si="47"/>
        <v>-0.3120796336232675</v>
      </c>
      <c r="F409">
        <f t="shared" si="45"/>
        <v>0.5262229466504165</v>
      </c>
      <c r="G409">
        <f t="shared" si="49"/>
        <v>0.02434842443060822</v>
      </c>
      <c r="H409">
        <f t="shared" si="50"/>
        <v>0.08628309365421571</v>
      </c>
      <c r="I409">
        <f t="shared" si="51"/>
        <v>0.11063151808482394</v>
      </c>
      <c r="J409">
        <f t="shared" si="46"/>
        <v>1.090681537372779</v>
      </c>
    </row>
    <row r="410" spans="3:10" ht="12.75">
      <c r="C410">
        <f t="shared" si="48"/>
        <v>75.40000000000053</v>
      </c>
      <c r="D410">
        <f t="shared" si="44"/>
        <v>-1.004577889498471</v>
      </c>
      <c r="E410">
        <f t="shared" si="47"/>
        <v>-0.20683504429318422</v>
      </c>
      <c r="F410">
        <f t="shared" si="45"/>
        <v>0.5486334442073537</v>
      </c>
      <c r="G410">
        <f t="shared" si="49"/>
        <v>0.01069518388694087</v>
      </c>
      <c r="H410">
        <f t="shared" si="50"/>
        <v>0.09385343645443579</v>
      </c>
      <c r="I410">
        <f t="shared" si="51"/>
        <v>0.10454862034137666</v>
      </c>
      <c r="J410">
        <f t="shared" si="46"/>
        <v>1.0602729428539315</v>
      </c>
    </row>
    <row r="411" spans="3:10" ht="12.75">
      <c r="C411">
        <f t="shared" si="48"/>
        <v>75.60000000000053</v>
      </c>
      <c r="D411">
        <f t="shared" si="44"/>
        <v>-1.0239995605888137</v>
      </c>
      <c r="E411">
        <f t="shared" si="47"/>
        <v>-0.09710835545171348</v>
      </c>
      <c r="F411">
        <f t="shared" si="45"/>
        <v>0.5590612093266276</v>
      </c>
      <c r="G411">
        <f t="shared" si="49"/>
        <v>0.0023575081746340827</v>
      </c>
      <c r="H411">
        <f t="shared" si="50"/>
        <v>0.09751748430800576</v>
      </c>
      <c r="I411">
        <f t="shared" si="51"/>
        <v>0.09987499248263984</v>
      </c>
      <c r="J411">
        <f t="shared" si="46"/>
        <v>1.0363033582648307</v>
      </c>
    </row>
    <row r="412" spans="3:10" ht="12.75">
      <c r="C412">
        <f t="shared" si="48"/>
        <v>75.80000000000054</v>
      </c>
      <c r="D412">
        <f t="shared" si="44"/>
        <v>-1.0210587833060913</v>
      </c>
      <c r="E412">
        <f t="shared" si="47"/>
        <v>0.014703886413612047</v>
      </c>
      <c r="F412">
        <f t="shared" si="45"/>
        <v>0.5572806952104781</v>
      </c>
      <c r="G412">
        <f t="shared" si="49"/>
        <v>5.4051068916101234E-05</v>
      </c>
      <c r="H412">
        <f t="shared" si="50"/>
        <v>0.09695817662388595</v>
      </c>
      <c r="I412">
        <f t="shared" si="51"/>
        <v>0.09701222769280204</v>
      </c>
      <c r="J412">
        <f t="shared" si="46"/>
        <v>1.0213433473890825</v>
      </c>
    </row>
    <row r="413" spans="3:10" ht="12.75">
      <c r="C413">
        <f t="shared" si="48"/>
        <v>76.00000000000054</v>
      </c>
      <c r="D413">
        <f t="shared" si="44"/>
        <v>-0.9958267782149498</v>
      </c>
      <c r="E413">
        <f t="shared" si="47"/>
        <v>0.12616002545570765</v>
      </c>
      <c r="F413">
        <f t="shared" si="45"/>
        <v>0.5433329848421962</v>
      </c>
      <c r="G413">
        <f t="shared" si="49"/>
        <v>0.003979088005746201</v>
      </c>
      <c r="H413">
        <f t="shared" si="50"/>
        <v>0.09222540041552692</v>
      </c>
      <c r="I413">
        <f t="shared" si="51"/>
        <v>0.09620448842127312</v>
      </c>
      <c r="J413">
        <f t="shared" si="46"/>
        <v>1.0170825260247431</v>
      </c>
    </row>
    <row r="414" spans="3:10" ht="12.75">
      <c r="C414">
        <f t="shared" si="48"/>
        <v>76.20000000000054</v>
      </c>
      <c r="D414">
        <f t="shared" si="44"/>
        <v>-0.9488614537301204</v>
      </c>
      <c r="E414">
        <f t="shared" si="47"/>
        <v>0.23482662242414687</v>
      </c>
      <c r="F414">
        <f t="shared" si="45"/>
        <v>0.5175248688913137</v>
      </c>
      <c r="G414">
        <f t="shared" si="49"/>
        <v>0.01378588564978321</v>
      </c>
      <c r="H414">
        <f t="shared" si="50"/>
        <v>0.08373143942885988</v>
      </c>
      <c r="I414">
        <f t="shared" si="51"/>
        <v>0.0975173250786431</v>
      </c>
      <c r="J414">
        <f t="shared" si="46"/>
        <v>1.0239987245804552</v>
      </c>
    </row>
    <row r="415" spans="3:10" ht="12.75">
      <c r="C415">
        <f t="shared" si="48"/>
        <v>76.40000000000055</v>
      </c>
      <c r="D415">
        <f t="shared" si="44"/>
        <v>-0.8811951344896385</v>
      </c>
      <c r="E415">
        <f t="shared" si="47"/>
        <v>0.3383315962024096</v>
      </c>
      <c r="F415">
        <f t="shared" si="45"/>
        <v>0.48042211955036523</v>
      </c>
      <c r="G415">
        <f t="shared" si="49"/>
        <v>0.028617067247217586</v>
      </c>
      <c r="H415">
        <f t="shared" si="50"/>
        <v>0.07221495244948371</v>
      </c>
      <c r="I415">
        <f t="shared" si="51"/>
        <v>0.1008320196967013</v>
      </c>
      <c r="J415">
        <f t="shared" si="46"/>
        <v>1.041256580078094</v>
      </c>
    </row>
    <row r="416" spans="3:10" ht="12.75">
      <c r="C416">
        <f t="shared" si="48"/>
        <v>76.60000000000055</v>
      </c>
      <c r="D416">
        <f t="shared" si="44"/>
        <v>-0.794311930467142</v>
      </c>
      <c r="E416">
        <f t="shared" si="47"/>
        <v>0.43441602011248265</v>
      </c>
      <c r="F416">
        <f t="shared" si="45"/>
        <v>0.43283710748876447</v>
      </c>
      <c r="G416">
        <f t="shared" si="49"/>
        <v>0.04717931963259223</v>
      </c>
      <c r="H416">
        <f t="shared" si="50"/>
        <v>0.05867662418806672</v>
      </c>
      <c r="I416">
        <f t="shared" si="51"/>
        <v>0.10585594382065895</v>
      </c>
      <c r="J416">
        <f t="shared" si="46"/>
        <v>1.0668814156507034</v>
      </c>
    </row>
    <row r="417" spans="3:10" ht="12.75">
      <c r="C417">
        <f t="shared" si="48"/>
        <v>76.80000000000055</v>
      </c>
      <c r="D417">
        <f t="shared" si="44"/>
        <v>-0.6901152421450949</v>
      </c>
      <c r="E417">
        <f t="shared" si="47"/>
        <v>0.5209834416102356</v>
      </c>
      <c r="F417">
        <f t="shared" si="45"/>
        <v>0.3758110327063451</v>
      </c>
      <c r="G417">
        <f t="shared" si="49"/>
        <v>0.06785593660801144</v>
      </c>
      <c r="H417">
        <f t="shared" si="50"/>
        <v>0.04429209141201142</v>
      </c>
      <c r="I417">
        <f t="shared" si="51"/>
        <v>0.11214802802002286</v>
      </c>
      <c r="J417">
        <f t="shared" si="46"/>
        <v>1.0981314923126684</v>
      </c>
    </row>
    <row r="418" spans="3:10" ht="12.75">
      <c r="C418">
        <f t="shared" si="48"/>
        <v>77.00000000000055</v>
      </c>
      <c r="D418">
        <f aca="true" t="shared" si="52" ref="D418:D481">D417+delta_t*E418</f>
        <v>-0.5708861125147939</v>
      </c>
      <c r="E418">
        <f t="shared" si="47"/>
        <v>0.5961456481515046</v>
      </c>
      <c r="F418">
        <f aca="true" t="shared" si="53" ref="F418:F481">-(k/m)*D418-(b/m)*E418+(F_0/m)*COS(omega*C418)</f>
        <v>0.31059115774754104</v>
      </c>
      <c r="G418">
        <f t="shared" si="49"/>
        <v>0.08884740845249438</v>
      </c>
      <c r="H418">
        <f t="shared" si="50"/>
        <v>0.03030971867198962</v>
      </c>
      <c r="I418">
        <f t="shared" si="51"/>
        <v>0.119157127124484</v>
      </c>
      <c r="J418">
        <f aca="true" t="shared" si="54" ref="J418:J481">SQRT(2*(I418)/k)</f>
        <v>1.1319273083754382</v>
      </c>
    </row>
    <row r="419" spans="3:10" ht="12.75">
      <c r="C419">
        <f t="shared" si="48"/>
        <v>77.20000000000056</v>
      </c>
      <c r="D419">
        <f t="shared" si="52"/>
        <v>-0.43923333657459135</v>
      </c>
      <c r="E419">
        <f aca="true" t="shared" si="55" ref="E419:E482">E418+delta_t*F418</f>
        <v>0.6582638797010129</v>
      </c>
      <c r="F419">
        <f t="shared" si="53"/>
        <v>0.23860354092526198</v>
      </c>
      <c r="G419">
        <f t="shared" si="49"/>
        <v>0.10832783382975739</v>
      </c>
      <c r="H419">
        <f t="shared" si="50"/>
        <v>0.017942110928135687</v>
      </c>
      <c r="I419">
        <f t="shared" si="51"/>
        <v>0.12626994475789308</v>
      </c>
      <c r="J419">
        <f t="shared" si="54"/>
        <v>1.1652215847137064</v>
      </c>
    </row>
    <row r="420" spans="3:10" ht="12.75">
      <c r="C420">
        <f t="shared" si="48"/>
        <v>77.40000000000056</v>
      </c>
      <c r="D420">
        <f t="shared" si="52"/>
        <v>-0.2980364189973783</v>
      </c>
      <c r="E420">
        <f t="shared" si="55"/>
        <v>0.7059845878860652</v>
      </c>
      <c r="F420">
        <f t="shared" si="53"/>
        <v>0.16142186551510623</v>
      </c>
      <c r="G420">
        <f t="shared" si="49"/>
        <v>0.12460355958316434</v>
      </c>
      <c r="H420">
        <f t="shared" si="50"/>
        <v>0.008260790755536618</v>
      </c>
      <c r="I420">
        <f t="shared" si="51"/>
        <v>0.13286435033870095</v>
      </c>
      <c r="J420">
        <f t="shared" si="54"/>
        <v>1.195261029387777</v>
      </c>
    </row>
    <row r="421" spans="3:10" ht="12.75">
      <c r="C421">
        <f t="shared" si="48"/>
        <v>77.60000000000056</v>
      </c>
      <c r="D421">
        <f t="shared" si="52"/>
        <v>-0.15038262679956102</v>
      </c>
      <c r="E421">
        <f t="shared" si="55"/>
        <v>0.7382689609890865</v>
      </c>
      <c r="F421">
        <f t="shared" si="53"/>
        <v>0.0807330461671602</v>
      </c>
      <c r="G421">
        <f t="shared" si="49"/>
        <v>0.13626026468997632</v>
      </c>
      <c r="H421">
        <f t="shared" si="50"/>
        <v>0.0021031889032116524</v>
      </c>
      <c r="I421">
        <f t="shared" si="51"/>
        <v>0.13836345359318797</v>
      </c>
      <c r="J421">
        <f t="shared" si="54"/>
        <v>1.2197454943120283</v>
      </c>
    </row>
    <row r="422" spans="3:10" ht="12.75">
      <c r="C422">
        <f t="shared" si="48"/>
        <v>77.80000000000057</v>
      </c>
      <c r="D422">
        <f t="shared" si="52"/>
        <v>0.0005004872449426989</v>
      </c>
      <c r="E422">
        <f t="shared" si="55"/>
        <v>0.7544155702225185</v>
      </c>
      <c r="F422">
        <f t="shared" si="53"/>
        <v>-0.001699635819527992</v>
      </c>
      <c r="G422">
        <f t="shared" si="49"/>
        <v>0.14228571314854194</v>
      </c>
      <c r="H422">
        <f t="shared" si="50"/>
        <v>2.3295335858580976E-08</v>
      </c>
      <c r="I422">
        <f t="shared" si="51"/>
        <v>0.1422857364438778</v>
      </c>
      <c r="J422">
        <f t="shared" si="54"/>
        <v>1.2369131559291113</v>
      </c>
    </row>
    <row r="423" spans="3:10" ht="12.75">
      <c r="C423">
        <f t="shared" si="48"/>
        <v>78.00000000000057</v>
      </c>
      <c r="D423">
        <f t="shared" si="52"/>
        <v>0.15131561585666528</v>
      </c>
      <c r="E423">
        <f t="shared" si="55"/>
        <v>0.7540756430586129</v>
      </c>
      <c r="F423">
        <f t="shared" si="53"/>
        <v>-0.08407506274402764</v>
      </c>
      <c r="G423">
        <f t="shared" si="49"/>
        <v>0.14215751886356512</v>
      </c>
      <c r="H423">
        <f t="shared" si="50"/>
        <v>0.0021293666509936164</v>
      </c>
      <c r="I423">
        <f t="shared" si="51"/>
        <v>0.14428688551455873</v>
      </c>
      <c r="J423">
        <f t="shared" si="54"/>
        <v>1.2455809436778165</v>
      </c>
    </row>
    <row r="424" spans="3:10" ht="12.75">
      <c r="C424">
        <f t="shared" si="48"/>
        <v>78.20000000000057</v>
      </c>
      <c r="D424">
        <f t="shared" si="52"/>
        <v>0.29876774195862676</v>
      </c>
      <c r="E424">
        <f t="shared" si="55"/>
        <v>0.7372606305098073</v>
      </c>
      <c r="F424">
        <f t="shared" si="53"/>
        <v>-0.16459363429216223</v>
      </c>
      <c r="G424">
        <f t="shared" si="49"/>
        <v>0.13588830932492965</v>
      </c>
      <c r="H424">
        <f t="shared" si="50"/>
        <v>0.008301381218060263</v>
      </c>
      <c r="I424">
        <f t="shared" si="51"/>
        <v>0.1441896905429899</v>
      </c>
      <c r="J424">
        <f t="shared" si="54"/>
        <v>1.2451613469876703</v>
      </c>
    </row>
    <row r="425" spans="3:10" ht="12.75">
      <c r="C425">
        <f aca="true" t="shared" si="56" ref="C425:C488">C424+delta_t</f>
        <v>78.40000000000057</v>
      </c>
      <c r="D425">
        <f t="shared" si="52"/>
        <v>0.43963612268890173</v>
      </c>
      <c r="E425">
        <f t="shared" si="55"/>
        <v>0.7043419036513748</v>
      </c>
      <c r="F425">
        <f t="shared" si="53"/>
        <v>-0.24149658492355777</v>
      </c>
      <c r="G425">
        <f aca="true" t="shared" si="57" ref="G425:G488">0.5*m*(E425)^2</f>
        <v>0.12402437930981065</v>
      </c>
      <c r="H425">
        <f aca="true" t="shared" si="58" ref="H425:H488">0.5*k*(D425)^2</f>
        <v>0.01797503259468259</v>
      </c>
      <c r="I425">
        <f aca="true" t="shared" si="59" ref="I425:I488">G425+H425</f>
        <v>0.14199941190449325</v>
      </c>
      <c r="J425">
        <f t="shared" si="54"/>
        <v>1.2356679961957857</v>
      </c>
    </row>
    <row r="426" spans="3:10" ht="12.75">
      <c r="C426">
        <f t="shared" si="56"/>
        <v>78.60000000000058</v>
      </c>
      <c r="D426">
        <f t="shared" si="52"/>
        <v>0.5708446400222345</v>
      </c>
      <c r="E426">
        <f t="shared" si="55"/>
        <v>0.6560425866666633</v>
      </c>
      <c r="F426">
        <f t="shared" si="53"/>
        <v>-0.3131044057440814</v>
      </c>
      <c r="G426">
        <f t="shared" si="57"/>
        <v>0.1075979688800716</v>
      </c>
      <c r="H426">
        <f t="shared" si="58"/>
        <v>0.03030531508291664</v>
      </c>
      <c r="I426">
        <f t="shared" si="59"/>
        <v>0.13790328396298823</v>
      </c>
      <c r="J426">
        <f t="shared" si="54"/>
        <v>1.2177154882626369</v>
      </c>
    </row>
    <row r="427" spans="3:10" ht="12.75">
      <c r="C427">
        <f t="shared" si="56"/>
        <v>78.80000000000058</v>
      </c>
      <c r="D427">
        <f t="shared" si="52"/>
        <v>0.6895289811258039</v>
      </c>
      <c r="E427">
        <f t="shared" si="55"/>
        <v>0.593421705517847</v>
      </c>
      <c r="F427">
        <f t="shared" si="53"/>
        <v>-0.3778535313557597</v>
      </c>
      <c r="G427">
        <f t="shared" si="57"/>
        <v>0.08803733014492758</v>
      </c>
      <c r="H427">
        <f t="shared" si="58"/>
        <v>0.044216870070552194</v>
      </c>
      <c r="I427">
        <f t="shared" si="59"/>
        <v>0.1322542002154798</v>
      </c>
      <c r="J427">
        <f t="shared" si="54"/>
        <v>1.1925133854007668</v>
      </c>
    </row>
    <row r="428" spans="3:10" ht="12.75">
      <c r="C428">
        <f t="shared" si="56"/>
        <v>79.00000000000058</v>
      </c>
      <c r="D428">
        <f t="shared" si="52"/>
        <v>0.7930991809751429</v>
      </c>
      <c r="E428">
        <f t="shared" si="55"/>
        <v>0.5178509992466951</v>
      </c>
      <c r="F428">
        <f t="shared" si="53"/>
        <v>-0.4343304901274966</v>
      </c>
      <c r="G428">
        <f t="shared" si="57"/>
        <v>0.06704241435520016</v>
      </c>
      <c r="H428">
        <f t="shared" si="58"/>
        <v>0.05849758691030014</v>
      </c>
      <c r="I428">
        <f t="shared" si="59"/>
        <v>0.1255400012655003</v>
      </c>
      <c r="J428">
        <f t="shared" si="54"/>
        <v>1.1618487365943166</v>
      </c>
    </row>
    <row r="429" spans="3:10" ht="12.75">
      <c r="C429">
        <f t="shared" si="56"/>
        <v>79.20000000000059</v>
      </c>
      <c r="D429">
        <f t="shared" si="52"/>
        <v>0.879296161219382</v>
      </c>
      <c r="E429">
        <f t="shared" si="55"/>
        <v>0.43098490122119576</v>
      </c>
      <c r="F429">
        <f t="shared" si="53"/>
        <v>-0.48130277179753334</v>
      </c>
      <c r="G429">
        <f t="shared" si="57"/>
        <v>0.046436996270160964</v>
      </c>
      <c r="H429">
        <f t="shared" si="58"/>
        <v>0.07190404173956816</v>
      </c>
      <c r="I429">
        <f t="shared" si="59"/>
        <v>0.11834103800972912</v>
      </c>
      <c r="J429">
        <f t="shared" si="54"/>
        <v>1.1280444493345583</v>
      </c>
    </row>
    <row r="430" spans="3:10" ht="12.75">
      <c r="C430">
        <f t="shared" si="56"/>
        <v>79.40000000000059</v>
      </c>
      <c r="D430">
        <f t="shared" si="52"/>
        <v>0.9462410305917198</v>
      </c>
      <c r="E430">
        <f t="shared" si="55"/>
        <v>0.33472434686168906</v>
      </c>
      <c r="F430">
        <f t="shared" si="53"/>
        <v>-0.5177457380899539</v>
      </c>
      <c r="G430">
        <f t="shared" si="57"/>
        <v>0.02801009709549608</v>
      </c>
      <c r="H430">
        <f t="shared" si="58"/>
        <v>0.08326960418170104</v>
      </c>
      <c r="I430">
        <f t="shared" si="59"/>
        <v>0.11127970127719712</v>
      </c>
      <c r="J430">
        <f t="shared" si="54"/>
        <v>1.0938719887225365</v>
      </c>
    </row>
    <row r="431" spans="3:10" ht="12.75">
      <c r="C431">
        <f t="shared" si="56"/>
        <v>79.60000000000059</v>
      </c>
      <c r="D431">
        <f t="shared" si="52"/>
        <v>0.9924760704404595</v>
      </c>
      <c r="E431">
        <f t="shared" si="55"/>
        <v>0.23117519924369828</v>
      </c>
      <c r="F431">
        <f t="shared" si="53"/>
        <v>-0.5428649885337837</v>
      </c>
      <c r="G431">
        <f t="shared" si="57"/>
        <v>0.0133604931863409</v>
      </c>
      <c r="H431">
        <f t="shared" si="58"/>
        <v>0.09160581378691504</v>
      </c>
      <c r="I431">
        <f t="shared" si="59"/>
        <v>0.10496630697325594</v>
      </c>
      <c r="J431">
        <f t="shared" si="54"/>
        <v>1.062388802395039</v>
      </c>
    </row>
    <row r="432" spans="3:10" ht="12.75">
      <c r="C432">
        <f t="shared" si="56"/>
        <v>79.8000000000006</v>
      </c>
      <c r="D432">
        <f t="shared" si="52"/>
        <v>1.0169965107478478</v>
      </c>
      <c r="E432">
        <f t="shared" si="55"/>
        <v>0.12260220153694153</v>
      </c>
      <c r="F432">
        <f t="shared" si="53"/>
        <v>-0.5561136930232011</v>
      </c>
      <c r="G432">
        <f t="shared" si="57"/>
        <v>0.003757824955426207</v>
      </c>
      <c r="H432">
        <f t="shared" si="58"/>
        <v>0.09618821696721665</v>
      </c>
      <c r="I432">
        <f t="shared" si="59"/>
        <v>0.09994604192264285</v>
      </c>
      <c r="J432">
        <f t="shared" si="54"/>
        <v>1.0366718973832156</v>
      </c>
    </row>
    <row r="433" spans="3:10" ht="12.75">
      <c r="C433">
        <f t="shared" si="56"/>
        <v>80.0000000000006</v>
      </c>
      <c r="D433">
        <f t="shared" si="52"/>
        <v>1.0192724033343081</v>
      </c>
      <c r="E433">
        <f t="shared" si="55"/>
        <v>0.011379462932301299</v>
      </c>
      <c r="F433">
        <f t="shared" si="53"/>
        <v>-0.5572045126795488</v>
      </c>
      <c r="G433">
        <f t="shared" si="57"/>
        <v>3.237304415690482E-05</v>
      </c>
      <c r="H433">
        <f t="shared" si="58"/>
        <v>0.09661920959449738</v>
      </c>
      <c r="I433">
        <f t="shared" si="59"/>
        <v>0.09665158263865428</v>
      </c>
      <c r="J433">
        <f t="shared" si="54"/>
        <v>1.0194431467462497</v>
      </c>
    </row>
    <row r="434" spans="3:10" ht="12.75">
      <c r="C434">
        <f t="shared" si="56"/>
        <v>80.2000000000006</v>
      </c>
      <c r="D434">
        <f t="shared" si="52"/>
        <v>0.9992601154135864</v>
      </c>
      <c r="E434">
        <f t="shared" si="55"/>
        <v>-0.10006143960360847</v>
      </c>
      <c r="F434">
        <f t="shared" si="53"/>
        <v>-0.5461158488651302</v>
      </c>
      <c r="G434">
        <f t="shared" si="57"/>
        <v>0.0025030729238866463</v>
      </c>
      <c r="H434">
        <f t="shared" si="58"/>
        <v>0.09286243237784278</v>
      </c>
      <c r="I434">
        <f t="shared" si="59"/>
        <v>0.09536550530172942</v>
      </c>
      <c r="J434">
        <f t="shared" si="54"/>
        <v>1.0126379120291769</v>
      </c>
    </row>
    <row r="435" spans="3:10" ht="12.75">
      <c r="C435">
        <f t="shared" si="56"/>
        <v>80.4000000000006</v>
      </c>
      <c r="D435">
        <f t="shared" si="52"/>
        <v>0.9574031935382595</v>
      </c>
      <c r="E435">
        <f t="shared" si="55"/>
        <v>-0.2092846093766345</v>
      </c>
      <c r="F435">
        <f t="shared" si="53"/>
        <v>-0.5230922841696659</v>
      </c>
      <c r="G435">
        <f t="shared" si="57"/>
        <v>0.010950011930482624</v>
      </c>
      <c r="H435">
        <f t="shared" si="58"/>
        <v>0.085245741374745</v>
      </c>
      <c r="I435">
        <f t="shared" si="59"/>
        <v>0.09619575330522762</v>
      </c>
      <c r="J435">
        <f t="shared" si="54"/>
        <v>1.0170363507593465</v>
      </c>
    </row>
    <row r="436" spans="3:10" ht="12.75">
      <c r="C436">
        <f t="shared" si="56"/>
        <v>80.6000000000006</v>
      </c>
      <c r="D436">
        <f t="shared" si="52"/>
        <v>0.894622580296146</v>
      </c>
      <c r="E436">
        <f t="shared" si="55"/>
        <v>-0.3139030662105677</v>
      </c>
      <c r="F436">
        <f t="shared" si="53"/>
        <v>-0.48863920613297973</v>
      </c>
      <c r="G436">
        <f t="shared" si="57"/>
        <v>0.02463378374409901</v>
      </c>
      <c r="H436">
        <f t="shared" si="58"/>
        <v>0.07443250918934328</v>
      </c>
      <c r="I436">
        <f t="shared" si="59"/>
        <v>0.0990662929334423</v>
      </c>
      <c r="J436">
        <f t="shared" si="54"/>
        <v>1.0320992957431825</v>
      </c>
    </row>
    <row r="437" spans="3:10" ht="12.75">
      <c r="C437">
        <f t="shared" si="56"/>
        <v>80.80000000000061</v>
      </c>
      <c r="D437">
        <f t="shared" si="52"/>
        <v>0.8122963988087133</v>
      </c>
      <c r="E437">
        <f t="shared" si="55"/>
        <v>-0.41163090743716363</v>
      </c>
      <c r="F437">
        <f t="shared" si="53"/>
        <v>-0.4435117316073539</v>
      </c>
      <c r="G437">
        <f t="shared" si="57"/>
        <v>0.04236000098938569</v>
      </c>
      <c r="H437">
        <f t="shared" si="58"/>
        <v>0.06136376587513719</v>
      </c>
      <c r="I437">
        <f t="shared" si="59"/>
        <v>0.10372376686452289</v>
      </c>
      <c r="J437">
        <f t="shared" si="54"/>
        <v>1.0560820617375821</v>
      </c>
    </row>
    <row r="438" spans="3:10" ht="12.75">
      <c r="C438">
        <f t="shared" si="56"/>
        <v>81.00000000000061</v>
      </c>
      <c r="D438">
        <f t="shared" si="52"/>
        <v>0.7122297480569864</v>
      </c>
      <c r="E438">
        <f t="shared" si="55"/>
        <v>-0.5003332537586345</v>
      </c>
      <c r="F438">
        <f t="shared" si="53"/>
        <v>-0.38869817422106434</v>
      </c>
      <c r="G438">
        <f t="shared" si="57"/>
        <v>0.06258334120417552</v>
      </c>
      <c r="H438">
        <f t="shared" si="58"/>
        <v>0.04717622290361059</v>
      </c>
      <c r="I438">
        <f t="shared" si="59"/>
        <v>0.10975956410778612</v>
      </c>
      <c r="J438">
        <f t="shared" si="54"/>
        <v>1.0863748739502346</v>
      </c>
    </row>
    <row r="439" spans="3:10" ht="12.75">
      <c r="C439">
        <f t="shared" si="56"/>
        <v>81.20000000000061</v>
      </c>
      <c r="D439">
        <f t="shared" si="52"/>
        <v>0.5966151703364169</v>
      </c>
      <c r="E439">
        <f t="shared" si="55"/>
        <v>-0.5780728886028473</v>
      </c>
      <c r="F439">
        <f t="shared" si="53"/>
        <v>-0.3253984166584797</v>
      </c>
      <c r="G439">
        <f t="shared" si="57"/>
        <v>0.08354206613440998</v>
      </c>
      <c r="H439">
        <f t="shared" si="58"/>
        <v>0.03310331851722631</v>
      </c>
      <c r="I439">
        <f t="shared" si="59"/>
        <v>0.11664538465163629</v>
      </c>
      <c r="J439">
        <f t="shared" si="54"/>
        <v>1.119933680119969</v>
      </c>
    </row>
    <row r="440" spans="3:10" ht="12.75">
      <c r="C440">
        <f t="shared" si="56"/>
        <v>81.40000000000062</v>
      </c>
      <c r="D440">
        <f t="shared" si="52"/>
        <v>0.4679846559495082</v>
      </c>
      <c r="E440">
        <f t="shared" si="55"/>
        <v>-0.6431525719345432</v>
      </c>
      <c r="F440">
        <f t="shared" si="53"/>
        <v>-0.2549976608152985</v>
      </c>
      <c r="G440">
        <f t="shared" si="57"/>
        <v>0.10341130769650445</v>
      </c>
      <c r="H440">
        <f t="shared" si="58"/>
        <v>0.0203678963529887</v>
      </c>
      <c r="I440">
        <f t="shared" si="59"/>
        <v>0.12377920404949315</v>
      </c>
      <c r="J440">
        <f t="shared" si="54"/>
        <v>1.1536720432288734</v>
      </c>
    </row>
    <row r="441" spans="3:10" ht="12.75">
      <c r="C441">
        <f t="shared" si="56"/>
        <v>81.60000000000062</v>
      </c>
      <c r="D441">
        <f t="shared" si="52"/>
        <v>0.32915423512998765</v>
      </c>
      <c r="E441">
        <f t="shared" si="55"/>
        <v>-0.694152104097603</v>
      </c>
      <c r="F441">
        <f t="shared" si="53"/>
        <v>-0.17903612988653467</v>
      </c>
      <c r="G441">
        <f t="shared" si="57"/>
        <v>0.12046178590578235</v>
      </c>
      <c r="H441">
        <f t="shared" si="58"/>
        <v>0.010075853476872669</v>
      </c>
      <c r="I441">
        <f t="shared" si="59"/>
        <v>0.13053763938265503</v>
      </c>
      <c r="J441">
        <f t="shared" si="54"/>
        <v>1.1847491426442522</v>
      </c>
    </row>
    <row r="442" spans="3:10" ht="12.75">
      <c r="C442">
        <f t="shared" si="56"/>
        <v>81.80000000000062</v>
      </c>
      <c r="D442">
        <f t="shared" si="52"/>
        <v>0.18316236911500566</v>
      </c>
      <c r="E442">
        <f t="shared" si="55"/>
        <v>-0.7299593300749099</v>
      </c>
      <c r="F442">
        <f t="shared" si="53"/>
        <v>-0.09917538489239233</v>
      </c>
      <c r="G442">
        <f t="shared" si="57"/>
        <v>0.1332101558908528</v>
      </c>
      <c r="H442">
        <f t="shared" si="58"/>
        <v>0.003120006171763407</v>
      </c>
      <c r="I442">
        <f t="shared" si="59"/>
        <v>0.13633016206261622</v>
      </c>
      <c r="J442">
        <f t="shared" si="54"/>
        <v>1.2107500654979955</v>
      </c>
    </row>
    <row r="443" spans="3:10" ht="12.75">
      <c r="C443">
        <f t="shared" si="56"/>
        <v>82.00000000000063</v>
      </c>
      <c r="D443">
        <f t="shared" si="52"/>
        <v>0.03320348770432799</v>
      </c>
      <c r="E443">
        <f t="shared" si="55"/>
        <v>-0.7497944070533883</v>
      </c>
      <c r="F443">
        <f t="shared" si="53"/>
        <v>-0.017161992110313856</v>
      </c>
      <c r="G443">
        <f t="shared" si="57"/>
        <v>0.14054791321213553</v>
      </c>
      <c r="H443">
        <f t="shared" si="58"/>
        <v>0.00010252985840302576</v>
      </c>
      <c r="I443">
        <f t="shared" si="59"/>
        <v>0.14065044307053856</v>
      </c>
      <c r="J443">
        <f t="shared" si="54"/>
        <v>1.2297846785503506</v>
      </c>
    </row>
    <row r="444" spans="3:10" ht="12.75">
      <c r="C444">
        <f t="shared" si="56"/>
        <v>82.20000000000063</v>
      </c>
      <c r="D444">
        <f t="shared" si="52"/>
        <v>-0.11744187339076223</v>
      </c>
      <c r="E444">
        <f t="shared" si="55"/>
        <v>-0.7532268054754511</v>
      </c>
      <c r="F444">
        <f t="shared" si="53"/>
        <v>0.06521066425612017</v>
      </c>
      <c r="G444">
        <f t="shared" si="57"/>
        <v>0.14183765512168825</v>
      </c>
      <c r="H444">
        <f t="shared" si="58"/>
        <v>0.0012827112071744596</v>
      </c>
      <c r="I444">
        <f t="shared" si="59"/>
        <v>0.1431203663288627</v>
      </c>
      <c r="J444">
        <f t="shared" si="54"/>
        <v>1.240535638425122</v>
      </c>
    </row>
    <row r="445" spans="3:10" ht="12.75">
      <c r="C445">
        <f t="shared" si="56"/>
        <v>82.40000000000063</v>
      </c>
      <c r="D445">
        <f t="shared" si="52"/>
        <v>-0.26547880791560763</v>
      </c>
      <c r="E445">
        <f t="shared" si="55"/>
        <v>-0.740184672624227</v>
      </c>
      <c r="F445">
        <f t="shared" si="53"/>
        <v>0.14614158934328542</v>
      </c>
      <c r="G445">
        <f t="shared" si="57"/>
        <v>0.13696833739695854</v>
      </c>
      <c r="H445">
        <f t="shared" si="58"/>
        <v>0.006554546763063164</v>
      </c>
      <c r="I445">
        <f t="shared" si="59"/>
        <v>0.1435228841600217</v>
      </c>
      <c r="J445">
        <f t="shared" si="54"/>
        <v>1.2422788813003964</v>
      </c>
    </row>
    <row r="446" spans="3:10" ht="12.75">
      <c r="C446">
        <f t="shared" si="56"/>
        <v>82.60000000000063</v>
      </c>
      <c r="D446">
        <f t="shared" si="52"/>
        <v>-0.40767007886672163</v>
      </c>
      <c r="E446">
        <f t="shared" si="55"/>
        <v>-0.71095635475557</v>
      </c>
      <c r="F446">
        <f t="shared" si="53"/>
        <v>0.22386154775269165</v>
      </c>
      <c r="G446">
        <f t="shared" si="57"/>
        <v>0.12636473459183195</v>
      </c>
      <c r="H446">
        <f t="shared" si="58"/>
        <v>0.01545612506789751</v>
      </c>
      <c r="I446">
        <f t="shared" si="59"/>
        <v>0.14182085965972946</v>
      </c>
      <c r="J446">
        <f t="shared" si="54"/>
        <v>1.2348908778560739</v>
      </c>
    </row>
    <row r="447" spans="3:10" ht="12.75">
      <c r="C447">
        <f t="shared" si="56"/>
        <v>82.80000000000064</v>
      </c>
      <c r="D447">
        <f t="shared" si="52"/>
        <v>-0.5409068879077279</v>
      </c>
      <c r="E447">
        <f t="shared" si="55"/>
        <v>-0.6661840452050316</v>
      </c>
      <c r="F447">
        <f t="shared" si="53"/>
        <v>0.29667173594695256</v>
      </c>
      <c r="G447">
        <f t="shared" si="57"/>
        <v>0.1109502955214349</v>
      </c>
      <c r="H447">
        <f t="shared" si="58"/>
        <v>0.02720996430890017</v>
      </c>
      <c r="I447">
        <f t="shared" si="59"/>
        <v>0.13816025983033506</v>
      </c>
      <c r="J447">
        <f t="shared" si="54"/>
        <v>1.218849536129884</v>
      </c>
    </row>
    <row r="448" spans="3:10" ht="12.75">
      <c r="C448">
        <f t="shared" si="56"/>
        <v>83.00000000000064</v>
      </c>
      <c r="D448">
        <f t="shared" si="52"/>
        <v>-0.6622768275108561</v>
      </c>
      <c r="E448">
        <f t="shared" si="55"/>
        <v>-0.606849698015641</v>
      </c>
      <c r="F448">
        <f t="shared" si="53"/>
        <v>0.3629809116274768</v>
      </c>
      <c r="G448">
        <f t="shared" si="57"/>
        <v>0.09206663899541868</v>
      </c>
      <c r="H448">
        <f t="shared" si="58"/>
        <v>0.04079078545197952</v>
      </c>
      <c r="I448">
        <f t="shared" si="59"/>
        <v>0.1328574244473982</v>
      </c>
      <c r="J448">
        <f t="shared" si="54"/>
        <v>1.195229875975177</v>
      </c>
    </row>
    <row r="449" spans="3:10" ht="12.75">
      <c r="C449">
        <f t="shared" si="56"/>
        <v>83.20000000000064</v>
      </c>
      <c r="D449">
        <f t="shared" si="52"/>
        <v>-0.7691275306488853</v>
      </c>
      <c r="E449">
        <f t="shared" si="55"/>
        <v>-0.5342535156901457</v>
      </c>
      <c r="F449">
        <f t="shared" si="53"/>
        <v>0.42134016858053486</v>
      </c>
      <c r="G449">
        <f t="shared" si="57"/>
        <v>0.07135670475682018</v>
      </c>
      <c r="H449">
        <f t="shared" si="58"/>
        <v>0.05501481573139083</v>
      </c>
      <c r="I449">
        <f t="shared" si="59"/>
        <v>0.12637152048821101</v>
      </c>
      <c r="J449">
        <f t="shared" si="54"/>
        <v>1.1656901619369864</v>
      </c>
    </row>
    <row r="450" spans="3:10" ht="12.75">
      <c r="C450">
        <f t="shared" si="56"/>
        <v>83.40000000000065</v>
      </c>
      <c r="D450">
        <f t="shared" si="52"/>
        <v>-0.859124627043693</v>
      </c>
      <c r="E450">
        <f t="shared" si="55"/>
        <v>-0.4499854819740387</v>
      </c>
      <c r="F450">
        <f t="shared" si="53"/>
        <v>0.47047459699179167</v>
      </c>
      <c r="G450">
        <f t="shared" si="57"/>
        <v>0.05062173349685198</v>
      </c>
      <c r="H450">
        <f t="shared" si="58"/>
        <v>0.06864284660574571</v>
      </c>
      <c r="I450">
        <f t="shared" si="59"/>
        <v>0.11926458010259769</v>
      </c>
      <c r="J450">
        <f t="shared" si="54"/>
        <v>1.1324375655253045</v>
      </c>
    </row>
    <row r="451" spans="3:10" ht="12.75">
      <c r="C451">
        <f t="shared" si="56"/>
        <v>83.60000000000065</v>
      </c>
      <c r="D451">
        <f t="shared" si="52"/>
        <v>-0.930302739558829</v>
      </c>
      <c r="E451">
        <f t="shared" si="55"/>
        <v>-0.35589056257568036</v>
      </c>
      <c r="F451">
        <f t="shared" si="53"/>
        <v>0.5093111373537096</v>
      </c>
      <c r="G451">
        <f t="shared" si="57"/>
        <v>0.03166452313260856</v>
      </c>
      <c r="H451">
        <f t="shared" si="58"/>
        <v>0.0804880764124516</v>
      </c>
      <c r="I451">
        <f t="shared" si="59"/>
        <v>0.11215259954506017</v>
      </c>
      <c r="J451">
        <f t="shared" si="54"/>
        <v>1.0981538738228103</v>
      </c>
    </row>
    <row r="452" spans="3:10" ht="12.75">
      <c r="C452">
        <f t="shared" si="56"/>
        <v>83.80000000000065</v>
      </c>
      <c r="D452">
        <f t="shared" si="52"/>
        <v>-0.9811084065798167</v>
      </c>
      <c r="E452">
        <f t="shared" si="55"/>
        <v>-0.25402833510493844</v>
      </c>
      <c r="F452">
        <f t="shared" si="53"/>
        <v>0.5370020193358718</v>
      </c>
      <c r="G452">
        <f t="shared" si="57"/>
        <v>0.016132598759046726</v>
      </c>
      <c r="H452">
        <f t="shared" si="58"/>
        <v>0.08951935460792758</v>
      </c>
      <c r="I452">
        <f t="shared" si="59"/>
        <v>0.1056519533669743</v>
      </c>
      <c r="J452">
        <f t="shared" si="54"/>
        <v>1.0658529492018607</v>
      </c>
    </row>
    <row r="453" spans="3:10" ht="12.75">
      <c r="C453">
        <f t="shared" si="56"/>
        <v>84.00000000000065</v>
      </c>
      <c r="D453">
        <f t="shared" si="52"/>
        <v>-1.0104339928273696</v>
      </c>
      <c r="E453">
        <f t="shared" si="55"/>
        <v>-0.14662793123776408</v>
      </c>
      <c r="F453">
        <f t="shared" si="53"/>
        <v>0.5529432735348812</v>
      </c>
      <c r="G453">
        <f t="shared" si="57"/>
        <v>0.005374937554766618</v>
      </c>
      <c r="H453">
        <f t="shared" si="58"/>
        <v>0.09495084740907864</v>
      </c>
      <c r="I453">
        <f t="shared" si="59"/>
        <v>0.10032578496384525</v>
      </c>
      <c r="J453">
        <f t="shared" si="54"/>
        <v>1.038639437596931</v>
      </c>
    </row>
    <row r="454" spans="3:10" ht="12.75">
      <c r="C454">
        <f t="shared" si="56"/>
        <v>84.20000000000066</v>
      </c>
      <c r="D454">
        <f t="shared" si="52"/>
        <v>-1.0176418481335272</v>
      </c>
      <c r="E454">
        <f t="shared" si="55"/>
        <v>-0.03603927653078784</v>
      </c>
      <c r="F454">
        <f t="shared" si="53"/>
        <v>0.556787911757148</v>
      </c>
      <c r="G454">
        <f t="shared" si="57"/>
        <v>0.0003247073632156488</v>
      </c>
      <c r="H454">
        <f t="shared" si="58"/>
        <v>0.09631032858975375</v>
      </c>
      <c r="I454">
        <f t="shared" si="59"/>
        <v>0.09663503595296939</v>
      </c>
      <c r="J454">
        <f t="shared" si="54"/>
        <v>1.019355879021868</v>
      </c>
    </row>
    <row r="455" spans="3:10" ht="12.75">
      <c r="C455">
        <f t="shared" si="56"/>
        <v>84.40000000000066</v>
      </c>
      <c r="D455">
        <f t="shared" si="52"/>
        <v>-1.0025781869693988</v>
      </c>
      <c r="E455">
        <f t="shared" si="55"/>
        <v>0.07531830582064178</v>
      </c>
      <c r="F455">
        <f t="shared" si="53"/>
        <v>0.5484534880590063</v>
      </c>
      <c r="G455">
        <f t="shared" si="57"/>
        <v>0.0014182117979229304</v>
      </c>
      <c r="H455">
        <f t="shared" si="58"/>
        <v>0.09348016095177675</v>
      </c>
      <c r="I455">
        <f t="shared" si="59"/>
        <v>0.09489837274969967</v>
      </c>
      <c r="J455">
        <f t="shared" si="54"/>
        <v>1.0101547456760398</v>
      </c>
    </row>
    <row r="456" spans="3:10" ht="12.75">
      <c r="C456">
        <f t="shared" si="56"/>
        <v>84.60000000000066</v>
      </c>
      <c r="D456">
        <f t="shared" si="52"/>
        <v>-0.9655763862829102</v>
      </c>
      <c r="E456">
        <f t="shared" si="55"/>
        <v>0.18500900343244303</v>
      </c>
      <c r="F456">
        <f t="shared" si="53"/>
        <v>0.5281238756256854</v>
      </c>
      <c r="G456">
        <f t="shared" si="57"/>
        <v>0.00855708283776643</v>
      </c>
      <c r="H456">
        <f t="shared" si="58"/>
        <v>0.08670741147048625</v>
      </c>
      <c r="I456">
        <f t="shared" si="59"/>
        <v>0.09526449430825268</v>
      </c>
      <c r="J456">
        <f t="shared" si="54"/>
        <v>1.0121014777007329</v>
      </c>
    </row>
    <row r="457" spans="3:10" ht="12.75">
      <c r="C457">
        <f t="shared" si="56"/>
        <v>84.80000000000067</v>
      </c>
      <c r="D457">
        <f t="shared" si="52"/>
        <v>-0.9074496305713942</v>
      </c>
      <c r="E457">
        <f t="shared" si="55"/>
        <v>0.2906337785575801</v>
      </c>
      <c r="F457">
        <f t="shared" si="53"/>
        <v>0.49624522102762925</v>
      </c>
      <c r="G457">
        <f t="shared" si="57"/>
        <v>0.021116998309664126</v>
      </c>
      <c r="H457">
        <f t="shared" si="58"/>
        <v>0.07658222937824685</v>
      </c>
      <c r="I457">
        <f t="shared" si="59"/>
        <v>0.09769922768791098</v>
      </c>
      <c r="J457">
        <f t="shared" si="54"/>
        <v>1.0249533306339063</v>
      </c>
    </row>
    <row r="458" spans="3:10" ht="12.75">
      <c r="C458">
        <f t="shared" si="56"/>
        <v>85.00000000000067</v>
      </c>
      <c r="D458">
        <f t="shared" si="52"/>
        <v>-0.829473066018773</v>
      </c>
      <c r="E458">
        <f t="shared" si="55"/>
        <v>0.38988282276310593</v>
      </c>
      <c r="F458">
        <f t="shared" si="53"/>
        <v>0.4535161646850531</v>
      </c>
      <c r="G458">
        <f t="shared" si="57"/>
        <v>0.03800215387143187</v>
      </c>
      <c r="H458">
        <f t="shared" si="58"/>
        <v>0.0639863777543043</v>
      </c>
      <c r="I458">
        <f t="shared" si="59"/>
        <v>0.10198853162573616</v>
      </c>
      <c r="J458">
        <f t="shared" si="54"/>
        <v>1.0472109996061385</v>
      </c>
    </row>
    <row r="459" spans="3:10" ht="12.75">
      <c r="C459">
        <f t="shared" si="56"/>
        <v>85.20000000000067</v>
      </c>
      <c r="D459">
        <f t="shared" si="52"/>
        <v>-0.7333558548787497</v>
      </c>
      <c r="E459">
        <f t="shared" si="55"/>
        <v>0.4805860557001166</v>
      </c>
      <c r="F459">
        <f t="shared" si="53"/>
        <v>0.4008725417166104</v>
      </c>
      <c r="G459">
        <f t="shared" si="57"/>
        <v>0.05774073923334889</v>
      </c>
      <c r="H459">
        <f t="shared" si="58"/>
        <v>0.05001640531929957</v>
      </c>
      <c r="I459">
        <f t="shared" si="59"/>
        <v>0.10775714455264845</v>
      </c>
      <c r="J459">
        <f t="shared" si="54"/>
        <v>1.0764195156556722</v>
      </c>
    </row>
    <row r="460" spans="3:10" ht="12.75">
      <c r="C460">
        <f t="shared" si="56"/>
        <v>85.40000000000067</v>
      </c>
      <c r="D460">
        <f t="shared" si="52"/>
        <v>-0.6212037420700619</v>
      </c>
      <c r="E460">
        <f t="shared" si="55"/>
        <v>0.5607605640434387</v>
      </c>
      <c r="F460">
        <f t="shared" si="53"/>
        <v>0.33946689800550534</v>
      </c>
      <c r="G460">
        <f t="shared" si="57"/>
        <v>0.07861310254657887</v>
      </c>
      <c r="H460">
        <f t="shared" si="58"/>
        <v>0.03588815029205186</v>
      </c>
      <c r="I460">
        <f t="shared" si="59"/>
        <v>0.11450125283863073</v>
      </c>
      <c r="J460">
        <f t="shared" si="54"/>
        <v>1.1095928384241</v>
      </c>
    </row>
    <row r="461" spans="3:10" ht="12.75">
      <c r="C461">
        <f t="shared" si="56"/>
        <v>85.60000000000068</v>
      </c>
      <c r="D461">
        <f t="shared" si="52"/>
        <v>-0.49547295334115393</v>
      </c>
      <c r="E461">
        <f t="shared" si="55"/>
        <v>0.6286539436445397</v>
      </c>
      <c r="F461">
        <f t="shared" si="53"/>
        <v>0.27064326964878216</v>
      </c>
      <c r="G461">
        <f t="shared" si="57"/>
        <v>0.09880144521495804</v>
      </c>
      <c r="H461">
        <f t="shared" si="58"/>
        <v>0.02283089061681229</v>
      </c>
      <c r="I461">
        <f t="shared" si="59"/>
        <v>0.12163233583177033</v>
      </c>
      <c r="J461">
        <f t="shared" si="54"/>
        <v>1.1436234427626255</v>
      </c>
    </row>
    <row r="462" spans="3:10" ht="12.75">
      <c r="C462">
        <f t="shared" si="56"/>
        <v>85.80000000000068</v>
      </c>
      <c r="D462">
        <f t="shared" si="52"/>
        <v>-0.3589164338262947</v>
      </c>
      <c r="E462">
        <f t="shared" si="55"/>
        <v>0.6827825975742962</v>
      </c>
      <c r="F462">
        <f t="shared" si="53"/>
        <v>0.19590777748543226</v>
      </c>
      <c r="G462">
        <f t="shared" si="57"/>
        <v>0.11654801888757581</v>
      </c>
      <c r="H462">
        <f t="shared" si="58"/>
        <v>0.011980353601764403</v>
      </c>
      <c r="I462">
        <f t="shared" si="59"/>
        <v>0.1285283724893402</v>
      </c>
      <c r="J462">
        <f t="shared" si="54"/>
        <v>1.1755958109137965</v>
      </c>
    </row>
    <row r="463" spans="3:10" ht="12.75">
      <c r="C463">
        <f t="shared" si="56"/>
        <v>86.00000000000068</v>
      </c>
      <c r="D463">
        <f t="shared" si="52"/>
        <v>-0.21452360321201816</v>
      </c>
      <c r="E463">
        <f t="shared" si="55"/>
        <v>0.7219641530713826</v>
      </c>
      <c r="F463">
        <f t="shared" si="53"/>
        <v>0.11689567986343245</v>
      </c>
      <c r="G463">
        <f t="shared" si="57"/>
        <v>0.1303080595800197</v>
      </c>
      <c r="H463">
        <f t="shared" si="58"/>
        <v>0.004279894999161269</v>
      </c>
      <c r="I463">
        <f t="shared" si="59"/>
        <v>0.13458795457918096</v>
      </c>
      <c r="J463">
        <f t="shared" si="54"/>
        <v>1.2029889057273226</v>
      </c>
    </row>
    <row r="464" spans="3:10" ht="12.75">
      <c r="C464">
        <f t="shared" si="56"/>
        <v>86.20000000000068</v>
      </c>
      <c r="D464">
        <f t="shared" si="52"/>
        <v>-0.06545494540320435</v>
      </c>
      <c r="E464">
        <f t="shared" si="55"/>
        <v>0.7453432890440691</v>
      </c>
      <c r="F464">
        <f t="shared" si="53"/>
        <v>0.03533560420563768</v>
      </c>
      <c r="G464">
        <f t="shared" si="57"/>
        <v>0.13888415463075768</v>
      </c>
      <c r="H464">
        <f t="shared" si="58"/>
        <v>0.0003984445386294909</v>
      </c>
      <c r="I464">
        <f t="shared" si="59"/>
        <v>0.13928259916938718</v>
      </c>
      <c r="J464">
        <f t="shared" si="54"/>
        <v>1.2237901603870156</v>
      </c>
    </row>
    <row r="465" spans="3:10" ht="12.75">
      <c r="C465">
        <f t="shared" si="56"/>
        <v>86.40000000000069</v>
      </c>
      <c r="D465">
        <f t="shared" si="52"/>
        <v>0.08502713657383498</v>
      </c>
      <c r="E465">
        <f t="shared" si="55"/>
        <v>0.7524104098851966</v>
      </c>
      <c r="F465">
        <f t="shared" si="53"/>
        <v>-0.04698826042201015</v>
      </c>
      <c r="G465">
        <f t="shared" si="57"/>
        <v>0.14153035622590238</v>
      </c>
      <c r="H465">
        <f t="shared" si="58"/>
        <v>0.0006723540977169396</v>
      </c>
      <c r="I465">
        <f t="shared" si="59"/>
        <v>0.1422027103236193</v>
      </c>
      <c r="J465">
        <f t="shared" si="54"/>
        <v>1.2365522234540844</v>
      </c>
    </row>
    <row r="466" spans="3:10" ht="12.75">
      <c r="C466">
        <f t="shared" si="56"/>
        <v>86.60000000000069</v>
      </c>
      <c r="D466">
        <f t="shared" si="52"/>
        <v>0.2336296881339939</v>
      </c>
      <c r="E466">
        <f t="shared" si="55"/>
        <v>0.7430127578007946</v>
      </c>
      <c r="F466">
        <f t="shared" si="53"/>
        <v>-0.12827518299638802</v>
      </c>
      <c r="G466">
        <f t="shared" si="57"/>
        <v>0.13801698956368555</v>
      </c>
      <c r="H466">
        <f t="shared" si="58"/>
        <v>0.005076203299515614</v>
      </c>
      <c r="I466">
        <f t="shared" si="59"/>
        <v>0.14309319286320116</v>
      </c>
      <c r="J466">
        <f t="shared" si="54"/>
        <v>1.2404178660435412</v>
      </c>
    </row>
    <row r="467" spans="3:10" ht="12.75">
      <c r="C467">
        <f t="shared" si="56"/>
        <v>86.8000000000007</v>
      </c>
      <c r="D467">
        <f t="shared" si="52"/>
        <v>0.37710123237429727</v>
      </c>
      <c r="E467">
        <f t="shared" si="55"/>
        <v>0.717357721201517</v>
      </c>
      <c r="F467">
        <f t="shared" si="53"/>
        <v>-0.20674726927014114</v>
      </c>
      <c r="G467">
        <f t="shared" si="57"/>
        <v>0.12865052504185834</v>
      </c>
      <c r="H467">
        <f t="shared" si="58"/>
        <v>0.013225096569613879</v>
      </c>
      <c r="I467">
        <f t="shared" si="59"/>
        <v>0.1418756216114722</v>
      </c>
      <c r="J467">
        <f t="shared" si="54"/>
        <v>1.2351292719399565</v>
      </c>
    </row>
    <row r="468" spans="3:10" ht="12.75">
      <c r="C468">
        <f t="shared" si="56"/>
        <v>87.0000000000007</v>
      </c>
      <c r="D468">
        <f t="shared" si="52"/>
        <v>0.512302885843795</v>
      </c>
      <c r="E468">
        <f t="shared" si="55"/>
        <v>0.6760082673474888</v>
      </c>
      <c r="F468">
        <f t="shared" si="53"/>
        <v>-0.28068833853569275</v>
      </c>
      <c r="G468">
        <f t="shared" si="57"/>
        <v>0.11424679438053846</v>
      </c>
      <c r="H468">
        <f t="shared" si="58"/>
        <v>0.024408244956480883</v>
      </c>
      <c r="I468">
        <f t="shared" si="59"/>
        <v>0.13865503933701934</v>
      </c>
      <c r="J468">
        <f t="shared" si="54"/>
        <v>1.221030057563419</v>
      </c>
    </row>
    <row r="469" spans="3:10" ht="12.75">
      <c r="C469">
        <f t="shared" si="56"/>
        <v>87.2000000000007</v>
      </c>
      <c r="D469">
        <f t="shared" si="52"/>
        <v>0.6362770057718651</v>
      </c>
      <c r="E469">
        <f t="shared" si="55"/>
        <v>0.6198705996403502</v>
      </c>
      <c r="F469">
        <f t="shared" si="53"/>
        <v>-0.34848144842006185</v>
      </c>
      <c r="G469">
        <f t="shared" si="57"/>
        <v>0.09605989007462183</v>
      </c>
      <c r="H469">
        <f t="shared" si="58"/>
        <v>0.03765090381088293</v>
      </c>
      <c r="I469">
        <f t="shared" si="59"/>
        <v>0.13371079388550478</v>
      </c>
      <c r="J469">
        <f t="shared" si="54"/>
        <v>1.1990623302760988</v>
      </c>
    </row>
    <row r="470" spans="3:10" ht="12.75">
      <c r="C470">
        <f t="shared" si="56"/>
        <v>87.4000000000007</v>
      </c>
      <c r="D470">
        <f t="shared" si="52"/>
        <v>0.7463118677631326</v>
      </c>
      <c r="E470">
        <f t="shared" si="55"/>
        <v>0.5501743099563379</v>
      </c>
      <c r="F470">
        <f t="shared" si="53"/>
        <v>-0.40864424730935733</v>
      </c>
      <c r="G470">
        <f t="shared" si="57"/>
        <v>0.07567294283398314</v>
      </c>
      <c r="H470">
        <f t="shared" si="58"/>
        <v>0.05179927056866089</v>
      </c>
      <c r="I470">
        <f t="shared" si="59"/>
        <v>0.12747221340264403</v>
      </c>
      <c r="J470">
        <f t="shared" si="54"/>
        <v>1.17075572230878</v>
      </c>
    </row>
    <row r="471" spans="3:10" ht="12.75">
      <c r="C471">
        <f t="shared" si="56"/>
        <v>87.6000000000007</v>
      </c>
      <c r="D471">
        <f t="shared" si="52"/>
        <v>0.8400009598620259</v>
      </c>
      <c r="E471">
        <f t="shared" si="55"/>
        <v>0.4684454604944664</v>
      </c>
      <c r="F471">
        <f t="shared" si="53"/>
        <v>-0.45986138153627465</v>
      </c>
      <c r="G471">
        <f t="shared" si="57"/>
        <v>0.05486028736446817</v>
      </c>
      <c r="H471">
        <f t="shared" si="58"/>
        <v>0.06562094996892862</v>
      </c>
      <c r="I471">
        <f t="shared" si="59"/>
        <v>0.12048123733339679</v>
      </c>
      <c r="J471">
        <f t="shared" si="54"/>
        <v>1.1381990931414077</v>
      </c>
    </row>
    <row r="472" spans="3:10" ht="12.75">
      <c r="C472">
        <f t="shared" si="56"/>
        <v>87.80000000000071</v>
      </c>
      <c r="D472">
        <f t="shared" si="52"/>
        <v>0.9152955966994683</v>
      </c>
      <c r="E472">
        <f t="shared" si="55"/>
        <v>0.37647318418721143</v>
      </c>
      <c r="F472">
        <f t="shared" si="53"/>
        <v>-0.5010132488943299</v>
      </c>
      <c r="G472">
        <f t="shared" si="57"/>
        <v>0.035433014603014505</v>
      </c>
      <c r="H472">
        <f t="shared" si="58"/>
        <v>0.07791224072838152</v>
      </c>
      <c r="I472">
        <f t="shared" si="59"/>
        <v>0.11334525533139603</v>
      </c>
      <c r="J472">
        <f t="shared" si="54"/>
        <v>1.103977439243709</v>
      </c>
    </row>
    <row r="473" spans="3:10" ht="12.75">
      <c r="C473">
        <f t="shared" si="56"/>
        <v>88.00000000000071</v>
      </c>
      <c r="D473">
        <f t="shared" si="52"/>
        <v>0.9705497035811373</v>
      </c>
      <c r="E473">
        <f t="shared" si="55"/>
        <v>0.2762705344083455</v>
      </c>
      <c r="F473">
        <f t="shared" si="53"/>
        <v>-0.5312004699594446</v>
      </c>
      <c r="G473">
        <f t="shared" si="57"/>
        <v>0.0190813520455682</v>
      </c>
      <c r="H473">
        <f t="shared" si="58"/>
        <v>0.08760290562229332</v>
      </c>
      <c r="I473">
        <f t="shared" si="59"/>
        <v>0.10668425766786152</v>
      </c>
      <c r="J473">
        <f t="shared" si="54"/>
        <v>1.0710474105138406</v>
      </c>
    </row>
    <row r="474" spans="3:10" ht="12.75">
      <c r="C474">
        <f t="shared" si="56"/>
        <v>88.20000000000071</v>
      </c>
      <c r="D474">
        <f t="shared" si="52"/>
        <v>1.0045557916644285</v>
      </c>
      <c r="E474">
        <f t="shared" si="55"/>
        <v>0.17003044041645654</v>
      </c>
      <c r="F474">
        <f t="shared" si="53"/>
        <v>-0.5497635423551253</v>
      </c>
      <c r="G474">
        <f t="shared" si="57"/>
        <v>0.007227587667053544</v>
      </c>
      <c r="H474">
        <f t="shared" si="58"/>
        <v>0.09384930748668885</v>
      </c>
      <c r="I474">
        <f t="shared" si="59"/>
        <v>0.1010768951537424</v>
      </c>
      <c r="J474">
        <f t="shared" si="54"/>
        <v>1.042520184450391</v>
      </c>
    </row>
    <row r="475" spans="3:10" ht="12.75">
      <c r="C475">
        <f t="shared" si="56"/>
        <v>88.40000000000072</v>
      </c>
      <c r="D475">
        <f t="shared" si="52"/>
        <v>1.0165713380535149</v>
      </c>
      <c r="E475">
        <f t="shared" si="55"/>
        <v>0.06007773194543148</v>
      </c>
      <c r="F475">
        <f t="shared" si="53"/>
        <v>-0.5562972484441571</v>
      </c>
      <c r="G475">
        <f t="shared" si="57"/>
        <v>0.0009023334689267795</v>
      </c>
      <c r="H475">
        <f t="shared" si="58"/>
        <v>0.09610780753772795</v>
      </c>
      <c r="I475">
        <f t="shared" si="59"/>
        <v>0.09701014100665473</v>
      </c>
      <c r="J475">
        <f t="shared" si="54"/>
        <v>1.0213323630290392</v>
      </c>
    </row>
    <row r="476" spans="3:10" ht="12.75">
      <c r="C476">
        <f t="shared" si="56"/>
        <v>88.60000000000072</v>
      </c>
      <c r="D476">
        <f t="shared" si="52"/>
        <v>1.0063349945048348</v>
      </c>
      <c r="E476">
        <f t="shared" si="55"/>
        <v>-0.05118171774339994</v>
      </c>
      <c r="F476">
        <f t="shared" si="53"/>
        <v>-0.5506595016633147</v>
      </c>
      <c r="G476">
        <f t="shared" si="57"/>
        <v>0.0006548920577912651</v>
      </c>
      <c r="H476">
        <f t="shared" si="58"/>
        <v>0.09418204126834925</v>
      </c>
      <c r="I476">
        <f t="shared" si="59"/>
        <v>0.09483693332614052</v>
      </c>
      <c r="J476">
        <f t="shared" si="54"/>
        <v>1.0098276938412922</v>
      </c>
    </row>
    <row r="477" spans="3:10" ht="12.75">
      <c r="C477">
        <f t="shared" si="56"/>
        <v>88.80000000000072</v>
      </c>
      <c r="D477">
        <f t="shared" si="52"/>
        <v>0.9740722708896222</v>
      </c>
      <c r="E477">
        <f t="shared" si="55"/>
        <v>-0.16131361807606287</v>
      </c>
      <c r="F477">
        <f t="shared" si="53"/>
        <v>-0.5329744383298596</v>
      </c>
      <c r="G477">
        <f t="shared" si="57"/>
        <v>0.00650552084419747</v>
      </c>
      <c r="H477">
        <f t="shared" si="58"/>
        <v>0.0882399613691941</v>
      </c>
      <c r="I477">
        <f t="shared" si="59"/>
        <v>0.09474548221339157</v>
      </c>
      <c r="J477">
        <f t="shared" si="54"/>
        <v>1.0093406887421348</v>
      </c>
    </row>
    <row r="478" spans="3:10" ht="12.75">
      <c r="C478">
        <f t="shared" si="56"/>
        <v>89.00000000000072</v>
      </c>
      <c r="D478">
        <f t="shared" si="52"/>
        <v>0.9204905697412152</v>
      </c>
      <c r="E478">
        <f t="shared" si="55"/>
        <v>-0.2679085057420348</v>
      </c>
      <c r="F478">
        <f t="shared" si="53"/>
        <v>-0.5036296875800697</v>
      </c>
      <c r="G478">
        <f t="shared" si="57"/>
        <v>0.017943741862232472</v>
      </c>
      <c r="H478">
        <f t="shared" si="58"/>
        <v>0.07879916867537315</v>
      </c>
      <c r="I478">
        <f t="shared" si="59"/>
        <v>0.09674291053760561</v>
      </c>
      <c r="J478">
        <f t="shared" si="54"/>
        <v>1.0199246785261777</v>
      </c>
    </row>
    <row r="479" spans="3:10" ht="12.75">
      <c r="C479">
        <f t="shared" si="56"/>
        <v>89.20000000000073</v>
      </c>
      <c r="D479">
        <f t="shared" si="52"/>
        <v>0.8467636810896055</v>
      </c>
      <c r="E479">
        <f t="shared" si="55"/>
        <v>-0.3686344432580487</v>
      </c>
      <c r="F479">
        <f t="shared" si="53"/>
        <v>-0.46326787939957564</v>
      </c>
      <c r="G479">
        <f t="shared" si="57"/>
        <v>0.033972838189042884</v>
      </c>
      <c r="H479">
        <f t="shared" si="58"/>
        <v>0.06668181203995498</v>
      </c>
      <c r="I479">
        <f t="shared" si="59"/>
        <v>0.10065465022899786</v>
      </c>
      <c r="J479">
        <f t="shared" si="54"/>
        <v>1.0403403611215283</v>
      </c>
    </row>
    <row r="480" spans="3:10" ht="12.75">
      <c r="C480">
        <f t="shared" si="56"/>
        <v>89.40000000000073</v>
      </c>
      <c r="D480">
        <f t="shared" si="52"/>
        <v>0.7545060772620128</v>
      </c>
      <c r="E480">
        <f t="shared" si="55"/>
        <v>-0.46128801913796386</v>
      </c>
      <c r="F480">
        <f t="shared" si="53"/>
        <v>-0.41277257668964334</v>
      </c>
      <c r="G480">
        <f t="shared" si="57"/>
        <v>0.05319665915005663</v>
      </c>
      <c r="H480">
        <f t="shared" si="58"/>
        <v>0.05294298611815387</v>
      </c>
      <c r="I480">
        <f t="shared" si="59"/>
        <v>0.1061396452682105</v>
      </c>
      <c r="J480">
        <f t="shared" si="54"/>
        <v>1.0683101180183252</v>
      </c>
    </row>
    <row r="481" spans="3:10" ht="12.75">
      <c r="C481">
        <f t="shared" si="56"/>
        <v>89.60000000000073</v>
      </c>
      <c r="D481">
        <f t="shared" si="52"/>
        <v>0.6457375703668342</v>
      </c>
      <c r="E481">
        <f t="shared" si="55"/>
        <v>-0.5438425344758926</v>
      </c>
      <c r="F481">
        <f t="shared" si="53"/>
        <v>-0.35324893922805506</v>
      </c>
      <c r="G481">
        <f t="shared" si="57"/>
        <v>0.07394117557629061</v>
      </c>
      <c r="H481">
        <f t="shared" si="58"/>
        <v>0.038778861909843386</v>
      </c>
      <c r="I481">
        <f t="shared" si="59"/>
        <v>0.11272003748613399</v>
      </c>
      <c r="J481">
        <f t="shared" si="54"/>
        <v>1.1009284326555464</v>
      </c>
    </row>
    <row r="482" spans="3:10" ht="12.75">
      <c r="C482">
        <f t="shared" si="56"/>
        <v>89.80000000000074</v>
      </c>
      <c r="D482">
        <f aca="true" t="shared" si="60" ref="D482:D545">D481+delta_t*E482</f>
        <v>0.5228391059025335</v>
      </c>
      <c r="E482">
        <f t="shared" si="55"/>
        <v>-0.6144923223215036</v>
      </c>
      <c r="F482">
        <f aca="true" t="shared" si="61" ref="F482:F545">-(k/m)*D482-(b/m)*E482+(F_0/m)*COS(omega*C482)</f>
        <v>-0.2859995425626381</v>
      </c>
      <c r="G482">
        <f t="shared" si="57"/>
        <v>0.09440020354801867</v>
      </c>
      <c r="H482">
        <f t="shared" si="58"/>
        <v>0.025422547951469338</v>
      </c>
      <c r="I482">
        <f t="shared" si="59"/>
        <v>0.11982275149948801</v>
      </c>
      <c r="J482">
        <f aca="true" t="shared" si="62" ref="J482:J545">SQRT(2*(I482)/k)</f>
        <v>1.1350844386168784</v>
      </c>
    </row>
    <row r="483" spans="3:10" ht="12.75">
      <c r="C483">
        <f t="shared" si="56"/>
        <v>90.00000000000074</v>
      </c>
      <c r="D483">
        <f t="shared" si="60"/>
        <v>0.3885006597357272</v>
      </c>
      <c r="E483">
        <f aca="true" t="shared" si="63" ref="E483:E546">E482+delta_t*F482</f>
        <v>-0.6716922308340313</v>
      </c>
      <c r="F483">
        <f t="shared" si="61"/>
        <v>-0.2124958808015214</v>
      </c>
      <c r="G483">
        <f t="shared" si="57"/>
        <v>0.11279261324069939</v>
      </c>
      <c r="H483">
        <f t="shared" si="58"/>
        <v>0.014036746923203863</v>
      </c>
      <c r="I483">
        <f t="shared" si="59"/>
        <v>0.12682936016390325</v>
      </c>
      <c r="J483">
        <f t="shared" si="62"/>
        <v>1.1677998805027279</v>
      </c>
    </row>
    <row r="484" spans="3:10" ht="12.75">
      <c r="C484">
        <f t="shared" si="56"/>
        <v>90.20000000000074</v>
      </c>
      <c r="D484">
        <f t="shared" si="60"/>
        <v>0.2456623783368601</v>
      </c>
      <c r="E484">
        <f t="shared" si="63"/>
        <v>-0.7141914069943356</v>
      </c>
      <c r="F484">
        <f t="shared" si="61"/>
        <v>-0.13434617662117426</v>
      </c>
      <c r="G484">
        <f t="shared" si="57"/>
        <v>0.12751734145613716</v>
      </c>
      <c r="H484">
        <f t="shared" si="58"/>
        <v>0.005612550384101401</v>
      </c>
      <c r="I484">
        <f t="shared" si="59"/>
        <v>0.13312989184023857</v>
      </c>
      <c r="J484">
        <f t="shared" si="62"/>
        <v>1.196454852192885</v>
      </c>
    </row>
    <row r="485" spans="3:10" ht="12.75">
      <c r="C485">
        <f t="shared" si="56"/>
        <v>90.40000000000074</v>
      </c>
      <c r="D485">
        <f t="shared" si="60"/>
        <v>0.09745024987314602</v>
      </c>
      <c r="E485">
        <f t="shared" si="63"/>
        <v>-0.7410606423185704</v>
      </c>
      <c r="F485">
        <f t="shared" si="61"/>
        <v>-0.05326020253836167</v>
      </c>
      <c r="G485">
        <f t="shared" si="57"/>
        <v>0.13729271889840303</v>
      </c>
      <c r="H485">
        <f t="shared" si="58"/>
        <v>0.0008831792616314894</v>
      </c>
      <c r="I485">
        <f t="shared" si="59"/>
        <v>0.1381758981600345</v>
      </c>
      <c r="J485">
        <f t="shared" si="62"/>
        <v>1.2189185148346966</v>
      </c>
    </row>
    <row r="486" spans="3:10" ht="12.75">
      <c r="C486">
        <f t="shared" si="56"/>
        <v>90.60000000000075</v>
      </c>
      <c r="D486">
        <f t="shared" si="60"/>
        <v>-0.052892286692102525</v>
      </c>
      <c r="E486">
        <f t="shared" si="63"/>
        <v>-0.7517126828262427</v>
      </c>
      <c r="F486">
        <f t="shared" si="61"/>
        <v>0.02898811717918129</v>
      </c>
      <c r="G486">
        <f t="shared" si="57"/>
        <v>0.14126798938045684</v>
      </c>
      <c r="H486">
        <f t="shared" si="58"/>
        <v>0.0002601762412113196</v>
      </c>
      <c r="I486">
        <f t="shared" si="59"/>
        <v>0.14152816562166817</v>
      </c>
      <c r="J486">
        <f t="shared" si="62"/>
        <v>1.2336159177357657</v>
      </c>
    </row>
    <row r="487" spans="3:10" ht="12.75">
      <c r="C487">
        <f t="shared" si="56"/>
        <v>90.80000000000075</v>
      </c>
      <c r="D487">
        <f t="shared" si="60"/>
        <v>-0.20207529857018383</v>
      </c>
      <c r="E487">
        <f t="shared" si="63"/>
        <v>-0.7459150593904065</v>
      </c>
      <c r="F487">
        <f t="shared" si="61"/>
        <v>0.11059950608457193</v>
      </c>
      <c r="G487">
        <f t="shared" si="57"/>
        <v>0.13909731895634841</v>
      </c>
      <c r="H487">
        <f t="shared" si="58"/>
        <v>0.0037976016451772916</v>
      </c>
      <c r="I487">
        <f t="shared" si="59"/>
        <v>0.1428949206015257</v>
      </c>
      <c r="J487">
        <f t="shared" si="62"/>
        <v>1.2395581965349793</v>
      </c>
    </row>
    <row r="488" spans="3:10" ht="12.75">
      <c r="C488">
        <f t="shared" si="56"/>
        <v>91.00000000000075</v>
      </c>
      <c r="D488">
        <f t="shared" si="60"/>
        <v>-0.34683433020488225</v>
      </c>
      <c r="E488">
        <f t="shared" si="63"/>
        <v>-0.723795158173492</v>
      </c>
      <c r="F488">
        <f t="shared" si="61"/>
        <v>0.18978868810773777</v>
      </c>
      <c r="G488">
        <f t="shared" si="57"/>
        <v>0.1309698577488476</v>
      </c>
      <c r="H488">
        <f t="shared" si="58"/>
        <v>0.011187346892606245</v>
      </c>
      <c r="I488">
        <f t="shared" si="59"/>
        <v>0.14215720464145384</v>
      </c>
      <c r="J488">
        <f t="shared" si="62"/>
        <v>1.2363543557244656</v>
      </c>
    </row>
    <row r="489" spans="3:10" ht="12.75">
      <c r="C489">
        <f aca="true" t="shared" si="64" ref="C489:C552">C488+delta_t</f>
        <v>91.20000000000076</v>
      </c>
      <c r="D489">
        <f t="shared" si="60"/>
        <v>-0.4840018143152711</v>
      </c>
      <c r="E489">
        <f t="shared" si="63"/>
        <v>-0.6858374205519445</v>
      </c>
      <c r="F489">
        <f t="shared" si="61"/>
        <v>0.26482343253153073</v>
      </c>
      <c r="G489">
        <f aca="true" t="shared" si="65" ref="G489:G552">0.5*m*(E489)^2</f>
        <v>0.1175932418573362</v>
      </c>
      <c r="H489">
        <f aca="true" t="shared" si="66" ref="H489:H552">0.5*k*(D489)^2</f>
        <v>0.0217859713322241</v>
      </c>
      <c r="I489">
        <f aca="true" t="shared" si="67" ref="I489:I552">G489+H489</f>
        <v>0.1393792131895603</v>
      </c>
      <c r="J489">
        <f t="shared" si="62"/>
        <v>1.224214530665294</v>
      </c>
    </row>
    <row r="490" spans="3:10" ht="12.75">
      <c r="C490">
        <f t="shared" si="64"/>
        <v>91.40000000000076</v>
      </c>
      <c r="D490">
        <f t="shared" si="60"/>
        <v>-0.6105763611243988</v>
      </c>
      <c r="E490">
        <f t="shared" si="63"/>
        <v>-0.6328727340456384</v>
      </c>
      <c r="F490">
        <f t="shared" si="61"/>
        <v>0.3340624375751914</v>
      </c>
      <c r="G490">
        <f t="shared" si="65"/>
        <v>0.10013197437460034</v>
      </c>
      <c r="H490">
        <f t="shared" si="66"/>
        <v>0.03467072482704384</v>
      </c>
      <c r="I490">
        <f t="shared" si="67"/>
        <v>0.13480269920164417</v>
      </c>
      <c r="J490">
        <f t="shared" si="62"/>
        <v>1.2039482502437515</v>
      </c>
    </row>
    <row r="491" spans="3:10" ht="12.75">
      <c r="C491">
        <f t="shared" si="64"/>
        <v>91.60000000000076</v>
      </c>
      <c r="D491">
        <f t="shared" si="60"/>
        <v>-0.7237884104305189</v>
      </c>
      <c r="E491">
        <f t="shared" si="63"/>
        <v>-0.5660602465306</v>
      </c>
      <c r="F491">
        <f t="shared" si="61"/>
        <v>0.39599122419277627</v>
      </c>
      <c r="G491">
        <f t="shared" si="65"/>
        <v>0.08010605067557093</v>
      </c>
      <c r="H491">
        <f t="shared" si="66"/>
        <v>0.04871987866583896</v>
      </c>
      <c r="I491">
        <f t="shared" si="67"/>
        <v>0.1288259293414099</v>
      </c>
      <c r="J491">
        <f t="shared" si="62"/>
        <v>1.1769558388834422</v>
      </c>
    </row>
    <row r="492" spans="3:10" ht="12.75">
      <c r="C492">
        <f t="shared" si="64"/>
        <v>91.80000000000076</v>
      </c>
      <c r="D492">
        <f t="shared" si="60"/>
        <v>-0.8211608107689279</v>
      </c>
      <c r="E492">
        <f t="shared" si="63"/>
        <v>-0.4868620016920448</v>
      </c>
      <c r="F492">
        <f t="shared" si="61"/>
        <v>0.44925525522728416</v>
      </c>
      <c r="G492">
        <f t="shared" si="65"/>
        <v>0.05925865217289616</v>
      </c>
      <c r="H492">
        <f t="shared" si="66"/>
        <v>0.06271037217426952</v>
      </c>
      <c r="I492">
        <f t="shared" si="67"/>
        <v>0.12196902434716567</v>
      </c>
      <c r="J492">
        <f t="shared" si="62"/>
        <v>1.1452051717720255</v>
      </c>
    </row>
    <row r="493" spans="3:10" ht="12.75">
      <c r="C493">
        <f t="shared" si="64"/>
        <v>92.00000000000077</v>
      </c>
      <c r="D493">
        <f t="shared" si="60"/>
        <v>-0.9005630008982455</v>
      </c>
      <c r="E493">
        <f t="shared" si="63"/>
        <v>-0.397010950646588</v>
      </c>
      <c r="F493">
        <f t="shared" si="61"/>
        <v>0.492689555754763</v>
      </c>
      <c r="G493">
        <f t="shared" si="65"/>
        <v>0.03940442373332688</v>
      </c>
      <c r="H493">
        <f t="shared" si="66"/>
        <v>0.07542427582857736</v>
      </c>
      <c r="I493">
        <f t="shared" si="67"/>
        <v>0.11482869956190424</v>
      </c>
      <c r="J493">
        <f t="shared" si="62"/>
        <v>1.111178293340168</v>
      </c>
    </row>
    <row r="494" spans="3:10" ht="12.75">
      <c r="C494">
        <f t="shared" si="64"/>
        <v>92.20000000000077</v>
      </c>
      <c r="D494">
        <f t="shared" si="60"/>
        <v>-0.9602576087973725</v>
      </c>
      <c r="E494">
        <f t="shared" si="63"/>
        <v>-0.29847303949563536</v>
      </c>
      <c r="F494">
        <f t="shared" si="61"/>
        <v>0.5253441869795683</v>
      </c>
      <c r="G494">
        <f t="shared" si="65"/>
        <v>0.022271538826440777</v>
      </c>
      <c r="H494">
        <f t="shared" si="66"/>
        <v>0.08575480479855203</v>
      </c>
      <c r="I494">
        <f t="shared" si="67"/>
        <v>0.1080263436249928</v>
      </c>
      <c r="J494">
        <f t="shared" si="62"/>
        <v>1.0777632334448572</v>
      </c>
    </row>
    <row r="495" spans="3:10" ht="12.75">
      <c r="C495">
        <f t="shared" si="64"/>
        <v>92.40000000000077</v>
      </c>
      <c r="D495">
        <f t="shared" si="60"/>
        <v>-0.9989384492173169</v>
      </c>
      <c r="E495">
        <f t="shared" si="63"/>
        <v>-0.1934042020997217</v>
      </c>
      <c r="F495">
        <f t="shared" si="61"/>
        <v>0.5465050167280057</v>
      </c>
      <c r="G495">
        <f t="shared" si="65"/>
        <v>0.009351296347457499</v>
      </c>
      <c r="H495">
        <f t="shared" si="66"/>
        <v>0.09280265635519692</v>
      </c>
      <c r="I495">
        <f t="shared" si="67"/>
        <v>0.10215395270265443</v>
      </c>
      <c r="J495">
        <f t="shared" si="62"/>
        <v>1.0480599214516666</v>
      </c>
    </row>
    <row r="496" spans="3:10" ht="12.75">
      <c r="C496">
        <f t="shared" si="64"/>
        <v>92.60000000000078</v>
      </c>
      <c r="D496">
        <f t="shared" si="60"/>
        <v>-1.015759088968141</v>
      </c>
      <c r="E496">
        <f t="shared" si="63"/>
        <v>-0.08410319875412056</v>
      </c>
      <c r="F496">
        <f t="shared" si="61"/>
        <v>0.5557093324502111</v>
      </c>
      <c r="G496">
        <f t="shared" si="65"/>
        <v>0.0017683370101687767</v>
      </c>
      <c r="H496">
        <f t="shared" si="66"/>
        <v>0.09595428699438904</v>
      </c>
      <c r="I496">
        <f t="shared" si="67"/>
        <v>0.09772262400455782</v>
      </c>
      <c r="J496">
        <f t="shared" si="62"/>
        <v>1.0250760475568703</v>
      </c>
    </row>
    <row r="497" spans="3:10" ht="12.75">
      <c r="C497">
        <f t="shared" si="64"/>
        <v>92.80000000000078</v>
      </c>
      <c r="D497">
        <f t="shared" si="60"/>
        <v>-1.0103513554209567</v>
      </c>
      <c r="E497">
        <f t="shared" si="63"/>
        <v>0.027038667735921673</v>
      </c>
      <c r="F497">
        <f t="shared" si="61"/>
        <v>0.5527559554295772</v>
      </c>
      <c r="G497">
        <f t="shared" si="65"/>
        <v>0.0001827723882333929</v>
      </c>
      <c r="H497">
        <f t="shared" si="66"/>
        <v>0.09493531711028967</v>
      </c>
      <c r="I497">
        <f t="shared" si="67"/>
        <v>0.09511808949852306</v>
      </c>
      <c r="J497">
        <f t="shared" si="62"/>
        <v>1.0113234674910383</v>
      </c>
    </row>
    <row r="498" spans="3:10" ht="12.75">
      <c r="C498">
        <f t="shared" si="64"/>
        <v>93.00000000000078</v>
      </c>
      <c r="D498">
        <f t="shared" si="60"/>
        <v>-0.9828333836565892</v>
      </c>
      <c r="E498">
        <f t="shared" si="63"/>
        <v>0.1375898588218371</v>
      </c>
      <c r="F498">
        <f t="shared" si="61"/>
        <v>0.537709635148985</v>
      </c>
      <c r="G498">
        <f t="shared" si="65"/>
        <v>0.004732742312653267</v>
      </c>
      <c r="H498">
        <f t="shared" si="66"/>
        <v>0.08983441578277701</v>
      </c>
      <c r="I498">
        <f t="shared" si="67"/>
        <v>0.09456715809543027</v>
      </c>
      <c r="J498">
        <f t="shared" si="62"/>
        <v>1.00839038190398</v>
      </c>
    </row>
    <row r="499" spans="3:10" ht="12.75">
      <c r="C499">
        <f t="shared" si="64"/>
        <v>93.20000000000078</v>
      </c>
      <c r="D499">
        <f t="shared" si="60"/>
        <v>-0.9338070264862625</v>
      </c>
      <c r="E499">
        <f t="shared" si="63"/>
        <v>0.2451317858516341</v>
      </c>
      <c r="F499">
        <f t="shared" si="61"/>
        <v>0.5108996278443245</v>
      </c>
      <c r="G499">
        <f t="shared" si="65"/>
        <v>0.015022398108702848</v>
      </c>
      <c r="H499">
        <f t="shared" si="66"/>
        <v>0.08109558733250571</v>
      </c>
      <c r="I499">
        <f t="shared" si="67"/>
        <v>0.09611798544120856</v>
      </c>
      <c r="J499">
        <f t="shared" si="62"/>
        <v>1.0166251645391657</v>
      </c>
    </row>
    <row r="500" spans="3:10" ht="12.75">
      <c r="C500">
        <f t="shared" si="64"/>
        <v>93.40000000000079</v>
      </c>
      <c r="D500">
        <f t="shared" si="60"/>
        <v>-0.8643446842021627</v>
      </c>
      <c r="E500">
        <f t="shared" si="63"/>
        <v>0.347311711420499</v>
      </c>
      <c r="F500">
        <f t="shared" si="61"/>
        <v>0.47291249045284217</v>
      </c>
      <c r="G500">
        <f t="shared" si="65"/>
        <v>0.03015635622245899</v>
      </c>
      <c r="H500">
        <f t="shared" si="66"/>
        <v>0.06947953117909389</v>
      </c>
      <c r="I500">
        <f t="shared" si="67"/>
        <v>0.09963588740155288</v>
      </c>
      <c r="J500">
        <f t="shared" si="62"/>
        <v>1.0350621372524873</v>
      </c>
    </row>
    <row r="501" spans="3:10" ht="12.75">
      <c r="C501">
        <f t="shared" si="64"/>
        <v>93.60000000000079</v>
      </c>
      <c r="D501">
        <f t="shared" si="60"/>
        <v>-0.7759658422999492</v>
      </c>
      <c r="E501">
        <f t="shared" si="63"/>
        <v>0.44189420951106745</v>
      </c>
      <c r="F501">
        <f t="shared" si="61"/>
        <v>0.4245792476562811</v>
      </c>
      <c r="G501">
        <f t="shared" si="65"/>
        <v>0.04881762309985279</v>
      </c>
      <c r="H501">
        <f t="shared" si="66"/>
        <v>0.05599743792271308</v>
      </c>
      <c r="I501">
        <f t="shared" si="67"/>
        <v>0.10481506102256587</v>
      </c>
      <c r="J501">
        <f t="shared" si="62"/>
        <v>1.0616231284732405</v>
      </c>
    </row>
    <row r="502" spans="3:10" ht="12.75">
      <c r="C502">
        <f t="shared" si="64"/>
        <v>93.8000000000008</v>
      </c>
      <c r="D502">
        <f t="shared" si="60"/>
        <v>-0.6706038304914845</v>
      </c>
      <c r="E502">
        <f t="shared" si="63"/>
        <v>0.5268100590423237</v>
      </c>
      <c r="F502">
        <f t="shared" si="61"/>
        <v>0.366957212760456</v>
      </c>
      <c r="G502">
        <f t="shared" si="65"/>
        <v>0.06938220957704415</v>
      </c>
      <c r="H502">
        <f t="shared" si="66"/>
        <v>0.04182298326469621</v>
      </c>
      <c r="I502">
        <f t="shared" si="67"/>
        <v>0.11120519284174035</v>
      </c>
      <c r="J502">
        <f t="shared" si="62"/>
        <v>1.0935057209448624</v>
      </c>
    </row>
    <row r="503" spans="3:10" ht="12.75">
      <c r="C503">
        <f t="shared" si="64"/>
        <v>94.0000000000008</v>
      </c>
      <c r="D503">
        <f t="shared" si="60"/>
        <v>-0.5505635301726015</v>
      </c>
      <c r="E503">
        <f t="shared" si="63"/>
        <v>0.6002015015944149</v>
      </c>
      <c r="F503">
        <f t="shared" si="61"/>
        <v>0.30130686005369944</v>
      </c>
      <c r="G503">
        <f t="shared" si="65"/>
        <v>0.0900604606290476</v>
      </c>
      <c r="H503">
        <f t="shared" si="66"/>
        <v>0.02819017867031889</v>
      </c>
      <c r="I503">
        <f t="shared" si="67"/>
        <v>0.1182506392993665</v>
      </c>
      <c r="J503">
        <f t="shared" si="62"/>
        <v>1.1276135200195245</v>
      </c>
    </row>
    <row r="504" spans="3:10" ht="12.75">
      <c r="C504">
        <f t="shared" si="64"/>
        <v>94.2000000000008</v>
      </c>
      <c r="D504">
        <f t="shared" si="60"/>
        <v>-0.41847095545157054</v>
      </c>
      <c r="E504">
        <f t="shared" si="63"/>
        <v>0.6604628736051548</v>
      </c>
      <c r="F504">
        <f t="shared" si="61"/>
        <v>0.229064254490361</v>
      </c>
      <c r="G504">
        <f t="shared" si="65"/>
        <v>0.10905280185269466</v>
      </c>
      <c r="H504">
        <f t="shared" si="66"/>
        <v>0.01628596847175918</v>
      </c>
      <c r="I504">
        <f t="shared" si="67"/>
        <v>0.12533877032445384</v>
      </c>
      <c r="J504">
        <f t="shared" si="62"/>
        <v>1.1609171861791738</v>
      </c>
    </row>
    <row r="505" spans="3:10" ht="12.75">
      <c r="C505">
        <f t="shared" si="64"/>
        <v>94.4000000000008</v>
      </c>
      <c r="D505">
        <f t="shared" si="60"/>
        <v>-0.27721581055092515</v>
      </c>
      <c r="E505">
        <f t="shared" si="63"/>
        <v>0.706275724503227</v>
      </c>
      <c r="F505">
        <f t="shared" si="61"/>
        <v>0.15180964168654276</v>
      </c>
      <c r="G505">
        <f t="shared" si="65"/>
        <v>0.12470634975563953</v>
      </c>
      <c r="H505">
        <f t="shared" si="66"/>
        <v>0.007146920322604796</v>
      </c>
      <c r="I505">
        <f t="shared" si="67"/>
        <v>0.13185327007824432</v>
      </c>
      <c r="J505">
        <f t="shared" si="62"/>
        <v>1.1907044543527712</v>
      </c>
    </row>
    <row r="506" spans="3:10" ht="12.75">
      <c r="C506">
        <f t="shared" si="64"/>
        <v>94.6000000000008</v>
      </c>
      <c r="D506">
        <f t="shared" si="60"/>
        <v>-0.12988827998281804</v>
      </c>
      <c r="E506">
        <f t="shared" si="63"/>
        <v>0.7366376528405355</v>
      </c>
      <c r="F506">
        <f t="shared" si="61"/>
        <v>0.07123288516944738</v>
      </c>
      <c r="G506">
        <f t="shared" si="65"/>
        <v>0.13565875789560333</v>
      </c>
      <c r="H506">
        <f t="shared" si="66"/>
        <v>0.0015689997707512286</v>
      </c>
      <c r="I506">
        <f t="shared" si="67"/>
        <v>0.13722775766635456</v>
      </c>
      <c r="J506">
        <f t="shared" si="62"/>
        <v>1.2147293059505049</v>
      </c>
    </row>
    <row r="507" spans="3:10" ht="12.75">
      <c r="C507">
        <f t="shared" si="64"/>
        <v>94.80000000000081</v>
      </c>
      <c r="D507">
        <f t="shared" si="60"/>
        <v>0.020288565992066965</v>
      </c>
      <c r="E507">
        <f t="shared" si="63"/>
        <v>0.7508842298744249</v>
      </c>
      <c r="F507">
        <f t="shared" si="61"/>
        <v>-0.010903493246235268</v>
      </c>
      <c r="G507">
        <f t="shared" si="65"/>
        <v>0.14095678166852707</v>
      </c>
      <c r="H507">
        <f t="shared" si="66"/>
        <v>3.828120963134442E-05</v>
      </c>
      <c r="I507">
        <f t="shared" si="67"/>
        <v>0.1409950628781584</v>
      </c>
      <c r="J507">
        <f t="shared" si="62"/>
        <v>1.231290357684342</v>
      </c>
    </row>
    <row r="508" spans="3:10" ht="12.75">
      <c r="C508">
        <f t="shared" si="64"/>
        <v>95.00000000000081</v>
      </c>
      <c r="D508">
        <f t="shared" si="60"/>
        <v>0.17002927223710254</v>
      </c>
      <c r="E508">
        <f t="shared" si="63"/>
        <v>0.7487035312251779</v>
      </c>
      <c r="F508">
        <f t="shared" si="61"/>
        <v>-0.09280286167883309</v>
      </c>
      <c r="G508">
        <f t="shared" si="65"/>
        <v>0.14013924441726272</v>
      </c>
      <c r="H508">
        <f t="shared" si="66"/>
        <v>0.0026886256678255215</v>
      </c>
      <c r="I508">
        <f t="shared" si="67"/>
        <v>0.14282787008508824</v>
      </c>
      <c r="J508">
        <f t="shared" si="62"/>
        <v>1.2392673437567956</v>
      </c>
    </row>
    <row r="509" spans="3:10" ht="12.75">
      <c r="C509">
        <f t="shared" si="64"/>
        <v>95.20000000000081</v>
      </c>
      <c r="D509">
        <f t="shared" si="60"/>
        <v>0.3160578640149848</v>
      </c>
      <c r="E509">
        <f t="shared" si="63"/>
        <v>0.7301429588894113</v>
      </c>
      <c r="F509">
        <f t="shared" si="61"/>
        <v>-0.17267377199329176</v>
      </c>
      <c r="G509">
        <f t="shared" si="65"/>
        <v>0.13327718510394612</v>
      </c>
      <c r="H509">
        <f t="shared" si="66"/>
        <v>0.00929000932673146</v>
      </c>
      <c r="I509">
        <f t="shared" si="67"/>
        <v>0.14256719443067759</v>
      </c>
      <c r="J509">
        <f t="shared" si="62"/>
        <v>1.2381359316634435</v>
      </c>
    </row>
    <row r="510" spans="3:10" ht="12.75">
      <c r="C510">
        <f t="shared" si="64"/>
        <v>95.40000000000082</v>
      </c>
      <c r="D510">
        <f t="shared" si="60"/>
        <v>0.4551795049131354</v>
      </c>
      <c r="E510">
        <f t="shared" si="63"/>
        <v>0.6956082044907529</v>
      </c>
      <c r="F510">
        <f t="shared" si="61"/>
        <v>-0.2487691399102817</v>
      </c>
      <c r="G510">
        <f t="shared" si="65"/>
        <v>0.12096769353871227</v>
      </c>
      <c r="H510">
        <f t="shared" si="66"/>
        <v>0.019268519497445936</v>
      </c>
      <c r="I510">
        <f t="shared" si="67"/>
        <v>0.1402362130361582</v>
      </c>
      <c r="J510">
        <f t="shared" si="62"/>
        <v>1.227972422005479</v>
      </c>
    </row>
    <row r="511" spans="3:10" ht="12.75">
      <c r="C511">
        <f t="shared" si="64"/>
        <v>95.60000000000082</v>
      </c>
      <c r="D511">
        <f t="shared" si="60"/>
        <v>0.5843503802148747</v>
      </c>
      <c r="E511">
        <f t="shared" si="63"/>
        <v>0.6458543765086966</v>
      </c>
      <c r="F511">
        <f t="shared" si="61"/>
        <v>-0.3194244546097875</v>
      </c>
      <c r="G511">
        <f t="shared" si="65"/>
        <v>0.10428196891385931</v>
      </c>
      <c r="H511">
        <f t="shared" si="66"/>
        <v>0.03175627911772598</v>
      </c>
      <c r="I511">
        <f t="shared" si="67"/>
        <v>0.1360382480315853</v>
      </c>
      <c r="J511">
        <f t="shared" si="62"/>
        <v>1.20945312457932</v>
      </c>
    </row>
    <row r="512" spans="3:10" ht="12.75">
      <c r="C512">
        <f t="shared" si="64"/>
        <v>95.80000000000082</v>
      </c>
      <c r="D512">
        <f t="shared" si="60"/>
        <v>0.7007442773322226</v>
      </c>
      <c r="E512">
        <f t="shared" si="63"/>
        <v>0.5819694855867391</v>
      </c>
      <c r="F512">
        <f t="shared" si="61"/>
        <v>-0.38309418225971315</v>
      </c>
      <c r="G512">
        <f t="shared" si="65"/>
        <v>0.08467212053852344</v>
      </c>
      <c r="H512">
        <f t="shared" si="66"/>
        <v>0.045666956425888874</v>
      </c>
      <c r="I512">
        <f t="shared" si="67"/>
        <v>0.13033907696441233</v>
      </c>
      <c r="J512">
        <f t="shared" si="62"/>
        <v>1.1838477314377216</v>
      </c>
    </row>
    <row r="513" spans="3:10" ht="12.75">
      <c r="C513">
        <f t="shared" si="64"/>
        <v>96.00000000000082</v>
      </c>
      <c r="D513">
        <f t="shared" si="60"/>
        <v>0.8018144071591818</v>
      </c>
      <c r="E513">
        <f t="shared" si="63"/>
        <v>0.5053506491347964</v>
      </c>
      <c r="F513">
        <f t="shared" si="61"/>
        <v>-0.43838556740278967</v>
      </c>
      <c r="G513">
        <f t="shared" si="65"/>
        <v>0.06384481964524004</v>
      </c>
      <c r="H513">
        <f t="shared" si="66"/>
        <v>0.05979028994810681</v>
      </c>
      <c r="I513">
        <f t="shared" si="67"/>
        <v>0.12363510959334685</v>
      </c>
      <c r="J513">
        <f t="shared" si="62"/>
        <v>1.1530003384967509</v>
      </c>
    </row>
    <row r="514" spans="3:10" ht="12.75">
      <c r="C514">
        <f t="shared" si="64"/>
        <v>96.20000000000083</v>
      </c>
      <c r="D514">
        <f t="shared" si="60"/>
        <v>0.8853491142900296</v>
      </c>
      <c r="E514">
        <f t="shared" si="63"/>
        <v>0.4176735356542385</v>
      </c>
      <c r="F514">
        <f t="shared" si="61"/>
        <v>-0.4840890930443873</v>
      </c>
      <c r="G514">
        <f t="shared" si="65"/>
        <v>0.043612795596478106</v>
      </c>
      <c r="H514">
        <f t="shared" si="66"/>
        <v>0.07289740403819502</v>
      </c>
      <c r="I514">
        <f t="shared" si="67"/>
        <v>0.11651019963467313</v>
      </c>
      <c r="J514">
        <f t="shared" si="62"/>
        <v>1.119284523941129</v>
      </c>
    </row>
    <row r="515" spans="3:10" ht="12.75">
      <c r="C515">
        <f t="shared" si="64"/>
        <v>96.40000000000083</v>
      </c>
      <c r="D515">
        <f t="shared" si="60"/>
        <v>0.9495202576991018</v>
      </c>
      <c r="E515">
        <f t="shared" si="63"/>
        <v>0.32085571704536103</v>
      </c>
      <c r="F515">
        <f t="shared" si="61"/>
        <v>-0.5192049333557441</v>
      </c>
      <c r="G515">
        <f t="shared" si="65"/>
        <v>0.025737097790173195</v>
      </c>
      <c r="H515">
        <f t="shared" si="66"/>
        <v>0.08384775093963008</v>
      </c>
      <c r="I515">
        <f t="shared" si="67"/>
        <v>0.10958484872980327</v>
      </c>
      <c r="J515">
        <f t="shared" si="62"/>
        <v>1.0855098833138639</v>
      </c>
    </row>
    <row r="516" spans="3:10" ht="12.75">
      <c r="C516">
        <f t="shared" si="64"/>
        <v>96.60000000000083</v>
      </c>
      <c r="D516">
        <f t="shared" si="60"/>
        <v>0.9929232037739442</v>
      </c>
      <c r="E516">
        <f t="shared" si="63"/>
        <v>0.2170147303742122</v>
      </c>
      <c r="F516">
        <f t="shared" si="61"/>
        <v>-0.5429648205433252</v>
      </c>
      <c r="G516">
        <f t="shared" si="65"/>
        <v>0.011773848299848006</v>
      </c>
      <c r="H516">
        <f t="shared" si="66"/>
        <v>0.09168837343912234</v>
      </c>
      <c r="I516">
        <f t="shared" si="67"/>
        <v>0.10346222173897035</v>
      </c>
      <c r="J516">
        <f t="shared" si="62"/>
        <v>1.0547497371158325</v>
      </c>
    </row>
    <row r="517" spans="3:10" ht="12.75">
      <c r="C517">
        <f t="shared" si="64"/>
        <v>96.80000000000084</v>
      </c>
      <c r="D517">
        <f t="shared" si="60"/>
        <v>1.0146075570270536</v>
      </c>
      <c r="E517">
        <f t="shared" si="63"/>
        <v>0.10842176626554717</v>
      </c>
      <c r="F517">
        <f t="shared" si="61"/>
        <v>-0.5548488477191466</v>
      </c>
      <c r="G517">
        <f t="shared" si="65"/>
        <v>0.0029388198500352354</v>
      </c>
      <c r="H517">
        <f t="shared" si="66"/>
        <v>0.09573685001420575</v>
      </c>
      <c r="I517">
        <f t="shared" si="67"/>
        <v>0.09867566986424098</v>
      </c>
      <c r="J517">
        <f t="shared" si="62"/>
        <v>1.030062477822411</v>
      </c>
    </row>
    <row r="518" spans="3:10" ht="12.75">
      <c r="C518">
        <f t="shared" si="64"/>
        <v>97.00000000000084</v>
      </c>
      <c r="D518">
        <f t="shared" si="60"/>
        <v>1.0140979563713972</v>
      </c>
      <c r="E518">
        <f t="shared" si="63"/>
        <v>-0.0025480032782821405</v>
      </c>
      <c r="F518">
        <f t="shared" si="61"/>
        <v>-0.5545968403463241</v>
      </c>
      <c r="G518">
        <f t="shared" si="65"/>
        <v>1.6230801765341337E-06</v>
      </c>
      <c r="H518">
        <f t="shared" si="66"/>
        <v>0.09564070385584791</v>
      </c>
      <c r="I518">
        <f t="shared" si="67"/>
        <v>0.09564232693602445</v>
      </c>
      <c r="J518">
        <f t="shared" si="62"/>
        <v>1.0141065612605318</v>
      </c>
    </row>
    <row r="519" spans="3:10" ht="12.75">
      <c r="C519">
        <f t="shared" si="64"/>
        <v>97.20000000000084</v>
      </c>
      <c r="D519">
        <f t="shared" si="60"/>
        <v>0.9914044821018878</v>
      </c>
      <c r="E519">
        <f t="shared" si="63"/>
        <v>-0.11346737134754696</v>
      </c>
      <c r="F519">
        <f t="shared" si="61"/>
        <v>-0.5422140476068146</v>
      </c>
      <c r="G519">
        <f t="shared" si="65"/>
        <v>0.00321871109013053</v>
      </c>
      <c r="H519">
        <f t="shared" si="66"/>
        <v>0.09140810478324925</v>
      </c>
      <c r="I519">
        <f t="shared" si="67"/>
        <v>0.09462681587337977</v>
      </c>
      <c r="J519">
        <f t="shared" si="62"/>
        <v>1.0087084037519378</v>
      </c>
    </row>
    <row r="520" spans="3:10" ht="12.75">
      <c r="C520">
        <f t="shared" si="64"/>
        <v>97.40000000000084</v>
      </c>
      <c r="D520">
        <f t="shared" si="60"/>
        <v>0.9470224459281058</v>
      </c>
      <c r="E520">
        <f t="shared" si="63"/>
        <v>-0.2219101808689099</v>
      </c>
      <c r="F520">
        <f t="shared" si="61"/>
        <v>-0.5179710292476983</v>
      </c>
      <c r="G520">
        <f t="shared" si="65"/>
        <v>0.012311032093318077</v>
      </c>
      <c r="H520">
        <f t="shared" si="66"/>
        <v>0.08340719071752364</v>
      </c>
      <c r="I520">
        <f t="shared" si="67"/>
        <v>0.09571822281084172</v>
      </c>
      <c r="J520">
        <f t="shared" si="62"/>
        <v>1.0145088478012971</v>
      </c>
    </row>
    <row r="521" spans="3:10" ht="12.75">
      <c r="C521">
        <f t="shared" si="64"/>
        <v>97.60000000000085</v>
      </c>
      <c r="D521">
        <f t="shared" si="60"/>
        <v>0.881921568584416</v>
      </c>
      <c r="E521">
        <f t="shared" si="63"/>
        <v>-0.32550438671844956</v>
      </c>
      <c r="F521">
        <f t="shared" si="61"/>
        <v>-0.48239774039190764</v>
      </c>
      <c r="G521">
        <f t="shared" si="65"/>
        <v>0.02648827644323849</v>
      </c>
      <c r="H521">
        <f t="shared" si="66"/>
        <v>0.07233406574149889</v>
      </c>
      <c r="I521">
        <f t="shared" si="67"/>
        <v>0.09882234218473739</v>
      </c>
      <c r="J521">
        <f t="shared" si="62"/>
        <v>1.0308277401891224</v>
      </c>
    </row>
    <row r="522" spans="3:10" ht="12.75">
      <c r="C522">
        <f t="shared" si="64"/>
        <v>97.80000000000085</v>
      </c>
      <c r="D522">
        <f t="shared" si="60"/>
        <v>0.7975247816250497</v>
      </c>
      <c r="E522">
        <f t="shared" si="63"/>
        <v>-0.4219839347968311</v>
      </c>
      <c r="F522">
        <f t="shared" si="61"/>
        <v>-0.43627194367395516</v>
      </c>
      <c r="G522">
        <f t="shared" si="65"/>
        <v>0.04451761030665405</v>
      </c>
      <c r="H522">
        <f t="shared" si="66"/>
        <v>0.05915225728946574</v>
      </c>
      <c r="I522">
        <f t="shared" si="67"/>
        <v>0.10366986759611979</v>
      </c>
      <c r="J522">
        <f t="shared" si="62"/>
        <v>1.0558076335668645</v>
      </c>
    </row>
    <row r="523" spans="3:10" ht="12.75">
      <c r="C523">
        <f t="shared" si="64"/>
        <v>98.00000000000085</v>
      </c>
      <c r="D523">
        <f t="shared" si="60"/>
        <v>0.6956771169187252</v>
      </c>
      <c r="E523">
        <f t="shared" si="63"/>
        <v>-0.5092383235316221</v>
      </c>
      <c r="F523">
        <f t="shared" si="61"/>
        <v>-0.3806022021064509</v>
      </c>
      <c r="G523">
        <f t="shared" si="65"/>
        <v>0.06483091753832426</v>
      </c>
      <c r="H523">
        <f t="shared" si="66"/>
        <v>0.04500889854340452</v>
      </c>
      <c r="I523">
        <f t="shared" si="67"/>
        <v>0.10983981608172878</v>
      </c>
      <c r="J523">
        <f t="shared" si="62"/>
        <v>1.086771959153062</v>
      </c>
    </row>
    <row r="524" spans="3:10" ht="12.75">
      <c r="C524">
        <f t="shared" si="64"/>
        <v>98.20000000000086</v>
      </c>
      <c r="D524">
        <f t="shared" si="60"/>
        <v>0.5786053641281428</v>
      </c>
      <c r="E524">
        <f t="shared" si="63"/>
        <v>-0.5853587639529123</v>
      </c>
      <c r="F524">
        <f t="shared" si="61"/>
        <v>-0.31660582458677644</v>
      </c>
      <c r="G524">
        <f t="shared" si="65"/>
        <v>0.08566122063412032</v>
      </c>
      <c r="H524">
        <f t="shared" si="66"/>
        <v>0.031134927568001045</v>
      </c>
      <c r="I524">
        <f t="shared" si="67"/>
        <v>0.11679614820212136</v>
      </c>
      <c r="J524">
        <f t="shared" si="62"/>
        <v>1.1206572006252105</v>
      </c>
    </row>
    <row r="525" spans="3:10" ht="12.75">
      <c r="C525">
        <f t="shared" si="64"/>
        <v>98.40000000000086</v>
      </c>
      <c r="D525">
        <f t="shared" si="60"/>
        <v>0.44886937835408924</v>
      </c>
      <c r="E525">
        <f t="shared" si="63"/>
        <v>-0.6486799288702676</v>
      </c>
      <c r="F525">
        <f t="shared" si="61"/>
        <v>-0.24568224632399524</v>
      </c>
      <c r="G525">
        <f t="shared" si="65"/>
        <v>0.10519641252978386</v>
      </c>
      <c r="H525">
        <f t="shared" si="66"/>
        <v>0.018737985850630745</v>
      </c>
      <c r="I525">
        <f t="shared" si="67"/>
        <v>0.1239343983804146</v>
      </c>
      <c r="J525">
        <f t="shared" si="62"/>
        <v>1.1543950535125964</v>
      </c>
    </row>
    <row r="526" spans="3:10" ht="12.75">
      <c r="C526">
        <f t="shared" si="64"/>
        <v>98.60000000000086</v>
      </c>
      <c r="D526">
        <f t="shared" si="60"/>
        <v>0.3093061027270759</v>
      </c>
      <c r="E526">
        <f t="shared" si="63"/>
        <v>-0.6978163781350667</v>
      </c>
      <c r="F526">
        <f t="shared" si="61"/>
        <v>-0.16938242629060019</v>
      </c>
      <c r="G526">
        <f t="shared" si="65"/>
        <v>0.1217369243983856</v>
      </c>
      <c r="H526">
        <f t="shared" si="66"/>
        <v>0.008897334662131757</v>
      </c>
      <c r="I526">
        <f t="shared" si="67"/>
        <v>0.13063425906051734</v>
      </c>
      <c r="J526">
        <f t="shared" si="62"/>
        <v>1.185187517764015</v>
      </c>
    </row>
    <row r="527" spans="3:10" ht="12.75">
      <c r="C527">
        <f t="shared" si="64"/>
        <v>98.80000000000086</v>
      </c>
      <c r="D527">
        <f t="shared" si="60"/>
        <v>0.16296753004843859</v>
      </c>
      <c r="E527">
        <f t="shared" si="63"/>
        <v>-0.7316928633931867</v>
      </c>
      <c r="F527">
        <f t="shared" si="61"/>
        <v>-0.08937493089928744</v>
      </c>
      <c r="G527">
        <f t="shared" si="65"/>
        <v>0.13384361158513017</v>
      </c>
      <c r="H527">
        <f t="shared" si="66"/>
        <v>0.002469932674058252</v>
      </c>
      <c r="I527">
        <f t="shared" si="67"/>
        <v>0.13631354425918843</v>
      </c>
      <c r="J527">
        <f t="shared" si="62"/>
        <v>1.2106762717774875</v>
      </c>
    </row>
    <row r="528" spans="3:10" ht="12.75">
      <c r="C528">
        <f t="shared" si="64"/>
        <v>99.00000000000087</v>
      </c>
      <c r="D528">
        <f t="shared" si="60"/>
        <v>0.013053960133829728</v>
      </c>
      <c r="E528">
        <f t="shared" si="63"/>
        <v>-0.7495678495730442</v>
      </c>
      <c r="F528">
        <f t="shared" si="61"/>
        <v>-0.007409445567201925</v>
      </c>
      <c r="G528">
        <f t="shared" si="65"/>
        <v>0.14046299027838946</v>
      </c>
      <c r="H528">
        <f t="shared" si="66"/>
        <v>1.5847746391332274E-05</v>
      </c>
      <c r="I528">
        <f t="shared" si="67"/>
        <v>0.14047883802478078</v>
      </c>
      <c r="J528">
        <f t="shared" si="62"/>
        <v>1.2290342306263917</v>
      </c>
    </row>
    <row r="529" spans="3:10" ht="12.75">
      <c r="C529">
        <f t="shared" si="64"/>
        <v>99.20000000000087</v>
      </c>
      <c r="D529">
        <f t="shared" si="60"/>
        <v>-0.1371559876034672</v>
      </c>
      <c r="E529">
        <f t="shared" si="63"/>
        <v>-0.7510497386864846</v>
      </c>
      <c r="F529">
        <f t="shared" si="61"/>
        <v>0.07472148792526148</v>
      </c>
      <c r="G529">
        <f t="shared" si="65"/>
        <v>0.1410189274952592</v>
      </c>
      <c r="H529">
        <f t="shared" si="66"/>
        <v>0.0017494941389998675</v>
      </c>
      <c r="I529">
        <f t="shared" si="67"/>
        <v>0.14276842163425907</v>
      </c>
      <c r="J529">
        <f t="shared" si="62"/>
        <v>1.2390094102338154</v>
      </c>
    </row>
    <row r="530" spans="3:10" ht="12.75">
      <c r="C530">
        <f t="shared" si="64"/>
        <v>99.40000000000087</v>
      </c>
      <c r="D530">
        <f t="shared" si="60"/>
        <v>-0.28437707582375366</v>
      </c>
      <c r="E530">
        <f t="shared" si="63"/>
        <v>-0.7361054411014323</v>
      </c>
      <c r="F530">
        <f t="shared" si="61"/>
        <v>0.15522167157707348</v>
      </c>
      <c r="G530">
        <f t="shared" si="65"/>
        <v>0.13546280510478353</v>
      </c>
      <c r="H530">
        <f t="shared" si="66"/>
        <v>0.007520939876628411</v>
      </c>
      <c r="I530">
        <f t="shared" si="67"/>
        <v>0.14298374498141195</v>
      </c>
      <c r="J530">
        <f t="shared" si="62"/>
        <v>1.2399433952628816</v>
      </c>
    </row>
    <row r="531" spans="3:10" ht="12.75">
      <c r="C531">
        <f t="shared" si="64"/>
        <v>99.60000000000088</v>
      </c>
      <c r="D531">
        <f t="shared" si="60"/>
        <v>-0.4253892971809572</v>
      </c>
      <c r="E531">
        <f t="shared" si="63"/>
        <v>-0.7050611067860176</v>
      </c>
      <c r="F531">
        <f t="shared" si="61"/>
        <v>0.23233053160518727</v>
      </c>
      <c r="G531">
        <f t="shared" si="65"/>
        <v>0.12427779107558104</v>
      </c>
      <c r="H531">
        <f t="shared" si="66"/>
        <v>0.01682891303651811</v>
      </c>
      <c r="I531">
        <f t="shared" si="67"/>
        <v>0.14110670411209913</v>
      </c>
      <c r="J531">
        <f t="shared" si="62"/>
        <v>1.2317777349433383</v>
      </c>
    </row>
    <row r="532" spans="3:10" ht="12.75">
      <c r="C532">
        <f t="shared" si="64"/>
        <v>99.80000000000088</v>
      </c>
      <c r="D532">
        <f t="shared" si="60"/>
        <v>-0.5571082972739533</v>
      </c>
      <c r="E532">
        <f t="shared" si="63"/>
        <v>-0.6585950004649802</v>
      </c>
      <c r="F532">
        <f t="shared" si="61"/>
        <v>0.304361620216678</v>
      </c>
      <c r="G532">
        <f t="shared" si="65"/>
        <v>0.10843684365936682</v>
      </c>
      <c r="H532">
        <f t="shared" si="66"/>
        <v>0.028864377904907965</v>
      </c>
      <c r="I532">
        <f t="shared" si="67"/>
        <v>0.13730122156427477</v>
      </c>
      <c r="J532">
        <f t="shared" si="62"/>
        <v>1.2150544107657213</v>
      </c>
    </row>
    <row r="533" spans="3:10" ht="12.75">
      <c r="C533">
        <f t="shared" si="64"/>
        <v>100.00000000000088</v>
      </c>
      <c r="D533">
        <f t="shared" si="60"/>
        <v>-0.6766528325582822</v>
      </c>
      <c r="E533">
        <f t="shared" si="63"/>
        <v>-0.5977226764216446</v>
      </c>
      <c r="F533">
        <f t="shared" si="61"/>
        <v>0.3697394967769956</v>
      </c>
      <c r="G533">
        <f t="shared" si="65"/>
        <v>0.0893180994771635</v>
      </c>
      <c r="H533">
        <f t="shared" si="66"/>
        <v>0.042580892190250644</v>
      </c>
      <c r="I533">
        <f t="shared" si="67"/>
        <v>0.13189899166741414</v>
      </c>
      <c r="J533">
        <f t="shared" si="62"/>
        <v>1.190910881471239</v>
      </c>
    </row>
    <row r="534" spans="3:10" ht="12.75">
      <c r="C534">
        <f t="shared" si="64"/>
        <v>100.20000000000088</v>
      </c>
      <c r="D534">
        <f t="shared" si="60"/>
        <v>-0.7814077879715313</v>
      </c>
      <c r="E534">
        <f t="shared" si="63"/>
        <v>-0.5237747770662454</v>
      </c>
      <c r="F534">
        <f t="shared" si="61"/>
        <v>0.4270341818723453</v>
      </c>
      <c r="G534">
        <f t="shared" si="65"/>
        <v>0.06858500427269877</v>
      </c>
      <c r="H534">
        <f t="shared" si="66"/>
        <v>0.056785626192538234</v>
      </c>
      <c r="I534">
        <f t="shared" si="67"/>
        <v>0.125370630465237</v>
      </c>
      <c r="J534">
        <f t="shared" si="62"/>
        <v>1.1610647248646946</v>
      </c>
    </row>
    <row r="535" spans="3:10" ht="12.75">
      <c r="C535">
        <f t="shared" si="64"/>
        <v>100.40000000000089</v>
      </c>
      <c r="D535">
        <f t="shared" si="60"/>
        <v>-0.8690813761098866</v>
      </c>
      <c r="E535">
        <f t="shared" si="63"/>
        <v>-0.43836794069177637</v>
      </c>
      <c r="F535">
        <f t="shared" si="61"/>
        <v>0.4749924308348231</v>
      </c>
      <c r="G535">
        <f t="shared" si="65"/>
        <v>0.048041612856587194</v>
      </c>
      <c r="H535">
        <f t="shared" si="66"/>
        <v>0.07024312676199804</v>
      </c>
      <c r="I535">
        <f t="shared" si="67"/>
        <v>0.11828473961858524</v>
      </c>
      <c r="J535">
        <f t="shared" si="62"/>
        <v>1.1277760950782512</v>
      </c>
    </row>
    <row r="536" spans="3:10" ht="12.75">
      <c r="C536">
        <f t="shared" si="64"/>
        <v>100.60000000000089</v>
      </c>
      <c r="D536">
        <f t="shared" si="60"/>
        <v>-0.9377552670148489</v>
      </c>
      <c r="E536">
        <f t="shared" si="63"/>
        <v>-0.3433694545248117</v>
      </c>
      <c r="F536">
        <f t="shared" si="61"/>
        <v>0.5125651428442508</v>
      </c>
      <c r="G536">
        <f t="shared" si="65"/>
        <v>0.029475645575166683</v>
      </c>
      <c r="H536">
        <f t="shared" si="66"/>
        <v>0.08178279949571042</v>
      </c>
      <c r="I536">
        <f t="shared" si="67"/>
        <v>0.11125844507087711</v>
      </c>
      <c r="J536">
        <f t="shared" si="62"/>
        <v>1.0937675101928732</v>
      </c>
    </row>
    <row r="537" spans="3:10" ht="12.75">
      <c r="C537">
        <f t="shared" si="64"/>
        <v>100.80000000000089</v>
      </c>
      <c r="D537">
        <f t="shared" si="60"/>
        <v>-0.9859265522060412</v>
      </c>
      <c r="E537">
        <f t="shared" si="63"/>
        <v>-0.24085642595596155</v>
      </c>
      <c r="F537">
        <f t="shared" si="61"/>
        <v>0.5389303062203749</v>
      </c>
      <c r="G537">
        <f t="shared" si="65"/>
        <v>0.014502954481069896</v>
      </c>
      <c r="H537">
        <f t="shared" si="66"/>
        <v>0.09040075847007492</v>
      </c>
      <c r="I537">
        <f t="shared" si="67"/>
        <v>0.10490371295114481</v>
      </c>
      <c r="J537">
        <f t="shared" si="62"/>
        <v>1.0620719907111618</v>
      </c>
    </row>
    <row r="538" spans="3:10" ht="12.75">
      <c r="C538">
        <f t="shared" si="64"/>
        <v>101.0000000000009</v>
      </c>
      <c r="D538">
        <f t="shared" si="60"/>
        <v>-1.0125406251484186</v>
      </c>
      <c r="E538">
        <f t="shared" si="63"/>
        <v>-0.13307036471188657</v>
      </c>
      <c r="F538">
        <f t="shared" si="61"/>
        <v>0.5535109781249692</v>
      </c>
      <c r="G538">
        <f t="shared" si="65"/>
        <v>0.004426930491138627</v>
      </c>
      <c r="H538">
        <f t="shared" si="66"/>
        <v>0.09534718213456339</v>
      </c>
      <c r="I538">
        <f t="shared" si="67"/>
        <v>0.09977411262570202</v>
      </c>
      <c r="J538">
        <f t="shared" si="62"/>
        <v>1.0357798611222722</v>
      </c>
    </row>
    <row r="539" spans="3:10" ht="12.75">
      <c r="C539">
        <f t="shared" si="64"/>
        <v>101.2000000000009</v>
      </c>
      <c r="D539">
        <f t="shared" si="60"/>
        <v>-1.0170142589657971</v>
      </c>
      <c r="E539">
        <f t="shared" si="63"/>
        <v>-0.022368169086892736</v>
      </c>
      <c r="F539">
        <f t="shared" si="61"/>
        <v>0.5559879054717514</v>
      </c>
      <c r="G539">
        <f t="shared" si="65"/>
        <v>0.00012508374707495597</v>
      </c>
      <c r="H539">
        <f t="shared" si="66"/>
        <v>0.0961915742733967</v>
      </c>
      <c r="I539">
        <f t="shared" si="67"/>
        <v>0.09631665802047165</v>
      </c>
      <c r="J539">
        <f t="shared" si="62"/>
        <v>1.0176752868510845</v>
      </c>
    </row>
    <row r="540" spans="3:10" ht="12.75">
      <c r="C540">
        <f t="shared" si="64"/>
        <v>101.4000000000009</v>
      </c>
      <c r="D540">
        <f t="shared" si="60"/>
        <v>-0.9992483765643057</v>
      </c>
      <c r="E540">
        <f t="shared" si="63"/>
        <v>0.08882941200745754</v>
      </c>
      <c r="F540">
        <f t="shared" si="61"/>
        <v>0.5463065110183563</v>
      </c>
      <c r="G540">
        <f t="shared" si="65"/>
        <v>0.0019726661093976607</v>
      </c>
      <c r="H540">
        <f t="shared" si="66"/>
        <v>0.09286025058017523</v>
      </c>
      <c r="I540">
        <f t="shared" si="67"/>
        <v>0.09483291668957289</v>
      </c>
      <c r="J540">
        <f t="shared" si="62"/>
        <v>1.0098063089564804</v>
      </c>
    </row>
    <row r="541" spans="3:10" ht="12.75">
      <c r="C541">
        <f t="shared" si="64"/>
        <v>101.6000000000009</v>
      </c>
      <c r="D541">
        <f t="shared" si="60"/>
        <v>-0.9596302337220799</v>
      </c>
      <c r="E541">
        <f t="shared" si="63"/>
        <v>0.19809071421112878</v>
      </c>
      <c r="F541">
        <f t="shared" si="61"/>
        <v>0.524678091826837</v>
      </c>
      <c r="G541">
        <f t="shared" si="65"/>
        <v>0.009809982764168775</v>
      </c>
      <c r="H541">
        <f t="shared" si="66"/>
        <v>0.08564278724903492</v>
      </c>
      <c r="I541">
        <f t="shared" si="67"/>
        <v>0.0954527700132037</v>
      </c>
      <c r="J541">
        <f t="shared" si="62"/>
        <v>1.0131011159354812</v>
      </c>
    </row>
    <row r="542" spans="3:10" ht="12.75">
      <c r="C542">
        <f t="shared" si="64"/>
        <v>101.8000000000009</v>
      </c>
      <c r="D542">
        <f t="shared" si="60"/>
        <v>-0.8990249672067807</v>
      </c>
      <c r="E542">
        <f t="shared" si="63"/>
        <v>0.3030263325764962</v>
      </c>
      <c r="F542">
        <f t="shared" si="61"/>
        <v>0.49157520383334885</v>
      </c>
      <c r="G542">
        <f t="shared" si="65"/>
        <v>0.02295623955869032</v>
      </c>
      <c r="H542">
        <f t="shared" si="66"/>
        <v>0.07516686792448724</v>
      </c>
      <c r="I542">
        <f t="shared" si="67"/>
        <v>0.09812310748317755</v>
      </c>
      <c r="J542">
        <f t="shared" si="62"/>
        <v>1.027174365547772</v>
      </c>
    </row>
    <row r="543" spans="3:10" ht="12.75">
      <c r="C543">
        <f t="shared" si="64"/>
        <v>102.00000000000091</v>
      </c>
      <c r="D543">
        <f t="shared" si="60"/>
        <v>-0.8187566925381475</v>
      </c>
      <c r="E543">
        <f t="shared" si="63"/>
        <v>0.401341373343166</v>
      </c>
      <c r="F543">
        <f t="shared" si="61"/>
        <v>0.44772133339627784</v>
      </c>
      <c r="G543">
        <f t="shared" si="65"/>
        <v>0.04026872448924464</v>
      </c>
      <c r="H543">
        <f t="shared" si="66"/>
        <v>0.062343714506568615</v>
      </c>
      <c r="I543">
        <f t="shared" si="67"/>
        <v>0.10261243899581325</v>
      </c>
      <c r="J543">
        <f t="shared" si="62"/>
        <v>1.0504092341058155</v>
      </c>
    </row>
    <row r="544" spans="3:10" ht="12.75">
      <c r="C544">
        <f t="shared" si="64"/>
        <v>102.20000000000091</v>
      </c>
      <c r="D544">
        <f t="shared" si="60"/>
        <v>-0.7205795645336632</v>
      </c>
      <c r="E544">
        <f t="shared" si="63"/>
        <v>0.4908856400224216</v>
      </c>
      <c r="F544">
        <f t="shared" si="61"/>
        <v>0.39407508161569005</v>
      </c>
      <c r="G544">
        <f t="shared" si="65"/>
        <v>0.060242177895055614</v>
      </c>
      <c r="H544">
        <f t="shared" si="66"/>
        <v>0.04828884652058771</v>
      </c>
      <c r="I544">
        <f t="shared" si="67"/>
        <v>0.10853102441564333</v>
      </c>
      <c r="J544">
        <f t="shared" si="62"/>
        <v>1.0802778635766814</v>
      </c>
    </row>
    <row r="545" spans="3:10" ht="12.75">
      <c r="C545">
        <f t="shared" si="64"/>
        <v>102.40000000000092</v>
      </c>
      <c r="D545">
        <f t="shared" si="60"/>
        <v>-0.6066394332645513</v>
      </c>
      <c r="E545">
        <f t="shared" si="63"/>
        <v>0.5697006563455596</v>
      </c>
      <c r="F545">
        <f t="shared" si="61"/>
        <v>0.33180920720377405</v>
      </c>
      <c r="G545">
        <f t="shared" si="65"/>
        <v>0.08113970946014033</v>
      </c>
      <c r="H545">
        <f t="shared" si="66"/>
        <v>0.03422506038521285</v>
      </c>
      <c r="I545">
        <f t="shared" si="67"/>
        <v>0.11536476984535318</v>
      </c>
      <c r="J545">
        <f t="shared" si="62"/>
        <v>1.1137690048598916</v>
      </c>
    </row>
    <row r="546" spans="3:10" ht="12.75">
      <c r="C546">
        <f t="shared" si="64"/>
        <v>102.60000000000092</v>
      </c>
      <c r="D546">
        <f aca="true" t="shared" si="68" ref="D546:D609">D545+delta_t*E546</f>
        <v>-0.4794269337072884</v>
      </c>
      <c r="E546">
        <f t="shared" si="63"/>
        <v>0.6360624977863144</v>
      </c>
      <c r="F546">
        <f aca="true" t="shared" si="69" ref="F546:F609">-(k/m)*D546-(b/m)*E546+(F_0/m)*COS(omega*C546)</f>
        <v>0.26228498611251794</v>
      </c>
      <c r="G546">
        <f t="shared" si="65"/>
        <v>0.1011438752725413</v>
      </c>
      <c r="H546">
        <f t="shared" si="66"/>
        <v>0.02137606718304946</v>
      </c>
      <c r="I546">
        <f t="shared" si="67"/>
        <v>0.12251994245559077</v>
      </c>
      <c r="J546">
        <f aca="true" t="shared" si="70" ref="J546:J609">SQRT(2*(I546)/k)</f>
        <v>1.147788628660182</v>
      </c>
    </row>
    <row r="547" spans="3:10" ht="12.75">
      <c r="C547">
        <f t="shared" si="64"/>
        <v>102.80000000000092</v>
      </c>
      <c r="D547">
        <f t="shared" si="68"/>
        <v>-0.3417230347055248</v>
      </c>
      <c r="E547">
        <f aca="true" t="shared" si="71" ref="E547:E610">E546+delta_t*F546</f>
        <v>0.688519495008818</v>
      </c>
      <c r="F547">
        <f t="shared" si="69"/>
        <v>0.18702244853276306</v>
      </c>
      <c r="G547">
        <f t="shared" si="65"/>
        <v>0.11851477375179945</v>
      </c>
      <c r="H547">
        <f t="shared" si="66"/>
        <v>0.010860040817696858</v>
      </c>
      <c r="I547">
        <f t="shared" si="67"/>
        <v>0.12937481456949632</v>
      </c>
      <c r="J547">
        <f t="shared" si="70"/>
        <v>1.1794604861468148</v>
      </c>
    </row>
    <row r="548" spans="3:10" ht="12.75">
      <c r="C548">
        <f t="shared" si="64"/>
        <v>103.00000000000092</v>
      </c>
      <c r="D548">
        <f t="shared" si="68"/>
        <v>-0.19653823776245063</v>
      </c>
      <c r="E548">
        <f t="shared" si="71"/>
        <v>0.7259239847153707</v>
      </c>
      <c r="F548">
        <f t="shared" si="69"/>
        <v>0.10766714402891539</v>
      </c>
      <c r="G548">
        <f t="shared" si="65"/>
        <v>0.13174140789626043</v>
      </c>
      <c r="H548">
        <f t="shared" si="66"/>
        <v>0.0035923369379575703</v>
      </c>
      <c r="I548">
        <f t="shared" si="67"/>
        <v>0.135333744834218</v>
      </c>
      <c r="J548">
        <f t="shared" si="70"/>
        <v>1.2063173535008036</v>
      </c>
    </row>
    <row r="549" spans="3:10" ht="12.75">
      <c r="C549">
        <f t="shared" si="64"/>
        <v>103.20000000000093</v>
      </c>
      <c r="D549">
        <f t="shared" si="68"/>
        <v>-0.04704675505821987</v>
      </c>
      <c r="E549">
        <f t="shared" si="71"/>
        <v>0.7474574135211538</v>
      </c>
      <c r="F549">
        <f t="shared" si="69"/>
        <v>0.02595416149455354</v>
      </c>
      <c r="G549">
        <f t="shared" si="65"/>
        <v>0.13967314625693328</v>
      </c>
      <c r="H549">
        <f t="shared" si="66"/>
        <v>0.00020584593602025674</v>
      </c>
      <c r="I549">
        <f t="shared" si="67"/>
        <v>0.13987899219295352</v>
      </c>
      <c r="J549">
        <f t="shared" si="70"/>
        <v>1.2264074302084393</v>
      </c>
    </row>
    <row r="550" spans="3:10" ht="12.75">
      <c r="C550">
        <f t="shared" si="64"/>
        <v>103.40000000000093</v>
      </c>
      <c r="D550">
        <f t="shared" si="68"/>
        <v>0.10348289410579303</v>
      </c>
      <c r="E550">
        <f t="shared" si="71"/>
        <v>0.7526482458200645</v>
      </c>
      <c r="F550">
        <f t="shared" si="69"/>
        <v>-0.05632980935386986</v>
      </c>
      <c r="G550">
        <f t="shared" si="65"/>
        <v>0.14161984548400505</v>
      </c>
      <c r="H550">
        <f t="shared" si="66"/>
        <v>0.000995909971643502</v>
      </c>
      <c r="I550">
        <f t="shared" si="67"/>
        <v>0.14261575545564856</v>
      </c>
      <c r="J550">
        <f t="shared" si="70"/>
        <v>1.2383467797167846</v>
      </c>
    </row>
    <row r="551" spans="3:10" ht="12.75">
      <c r="C551">
        <f t="shared" si="64"/>
        <v>103.60000000000093</v>
      </c>
      <c r="D551">
        <f t="shared" si="68"/>
        <v>0.25175935089565116</v>
      </c>
      <c r="E551">
        <f t="shared" si="71"/>
        <v>0.7413822839492905</v>
      </c>
      <c r="F551">
        <f t="shared" si="69"/>
        <v>-0.1373855453981272</v>
      </c>
      <c r="G551">
        <f t="shared" si="65"/>
        <v>0.1374119227384666</v>
      </c>
      <c r="H551">
        <f t="shared" si="66"/>
        <v>0.005894597680996164</v>
      </c>
      <c r="I551">
        <f t="shared" si="67"/>
        <v>0.1433065204194628</v>
      </c>
      <c r="J551">
        <f t="shared" si="70"/>
        <v>1.2413421474722421</v>
      </c>
    </row>
    <row r="552" spans="3:10" ht="12.75">
      <c r="C552">
        <f t="shared" si="64"/>
        <v>103.80000000000094</v>
      </c>
      <c r="D552">
        <f t="shared" si="68"/>
        <v>0.3945403858695842</v>
      </c>
      <c r="E552">
        <f t="shared" si="71"/>
        <v>0.7139051748696651</v>
      </c>
      <c r="F552">
        <f t="shared" si="69"/>
        <v>-0.21544063221527743</v>
      </c>
      <c r="G552">
        <f t="shared" si="65"/>
        <v>0.12741514967642179</v>
      </c>
      <c r="H552">
        <f t="shared" si="66"/>
        <v>0.014476576795637195</v>
      </c>
      <c r="I552">
        <f t="shared" si="67"/>
        <v>0.14189172647205897</v>
      </c>
      <c r="J552">
        <f t="shared" si="70"/>
        <v>1.235199372144785</v>
      </c>
    </row>
    <row r="553" spans="3:10" ht="12.75">
      <c r="C553">
        <f aca="true" t="shared" si="72" ref="C553:C616">C552+delta_t</f>
        <v>104.00000000000094</v>
      </c>
      <c r="D553">
        <f t="shared" si="68"/>
        <v>0.5287037955549061</v>
      </c>
      <c r="E553">
        <f t="shared" si="71"/>
        <v>0.6708170484266096</v>
      </c>
      <c r="F553">
        <f t="shared" si="69"/>
        <v>-0.28878822059866766</v>
      </c>
      <c r="G553">
        <f aca="true" t="shared" si="73" ref="G553:G616">0.5*m*(E553)^2</f>
        <v>0.11249887811494708</v>
      </c>
      <c r="H553">
        <f aca="true" t="shared" si="74" ref="H553:H616">0.5*k*(D553)^2</f>
        <v>0.025996076419377248</v>
      </c>
      <c r="I553">
        <f aca="true" t="shared" si="75" ref="I553:I616">G553+H553</f>
        <v>0.1384949545343243</v>
      </c>
      <c r="J553">
        <f t="shared" si="70"/>
        <v>1.2203249811049774</v>
      </c>
    </row>
    <row r="554" spans="3:10" ht="12.75">
      <c r="C554">
        <f t="shared" si="72"/>
        <v>104.20000000000094</v>
      </c>
      <c r="D554">
        <f t="shared" si="68"/>
        <v>0.6513156764162813</v>
      </c>
      <c r="E554">
        <f t="shared" si="71"/>
        <v>0.6130594043068761</v>
      </c>
      <c r="F554">
        <f t="shared" si="69"/>
        <v>-0.3558243500475273</v>
      </c>
      <c r="G554">
        <f t="shared" si="73"/>
        <v>0.09396045830227545</v>
      </c>
      <c r="H554">
        <f t="shared" si="74"/>
        <v>0.039451726262140614</v>
      </c>
      <c r="I554">
        <f t="shared" si="75"/>
        <v>0.13341218456441606</v>
      </c>
      <c r="J554">
        <f t="shared" si="70"/>
        <v>1.1977226803280532</v>
      </c>
    </row>
    <row r="555" spans="3:10" ht="12.75">
      <c r="C555">
        <f t="shared" si="72"/>
        <v>104.40000000000094</v>
      </c>
      <c r="D555">
        <f t="shared" si="68"/>
        <v>0.7596945832757555</v>
      </c>
      <c r="E555">
        <f t="shared" si="71"/>
        <v>0.5418945342973707</v>
      </c>
      <c r="F555">
        <f t="shared" si="69"/>
        <v>-0.41508302309655315</v>
      </c>
      <c r="G555">
        <f t="shared" si="73"/>
        <v>0.07341242157534106</v>
      </c>
      <c r="H555">
        <f t="shared" si="74"/>
        <v>0.05367363496684271</v>
      </c>
      <c r="I555">
        <f t="shared" si="75"/>
        <v>0.12708605654218377</v>
      </c>
      <c r="J555">
        <f t="shared" si="70"/>
        <v>1.1689810678589831</v>
      </c>
    </row>
    <row r="556" spans="3:10" ht="12.75">
      <c r="C556">
        <f t="shared" si="72"/>
        <v>104.60000000000095</v>
      </c>
      <c r="D556">
        <f t="shared" si="68"/>
        <v>0.8514701692113674</v>
      </c>
      <c r="E556">
        <f t="shared" si="71"/>
        <v>0.45887792967806</v>
      </c>
      <c r="F556">
        <f t="shared" si="69"/>
        <v>-0.4652682635291836</v>
      </c>
      <c r="G556">
        <f t="shared" si="73"/>
        <v>0.05264223858640565</v>
      </c>
      <c r="H556">
        <f t="shared" si="74"/>
        <v>0.06742513476228564</v>
      </c>
      <c r="I556">
        <f t="shared" si="75"/>
        <v>0.12006737334869128</v>
      </c>
      <c r="J556">
        <f t="shared" si="70"/>
        <v>1.1362425028376402</v>
      </c>
    </row>
    <row r="557" spans="3:10" ht="12.75">
      <c r="C557">
        <f t="shared" si="72"/>
        <v>104.80000000000095</v>
      </c>
      <c r="D557">
        <f t="shared" si="68"/>
        <v>0.924635024605812</v>
      </c>
      <c r="E557">
        <f t="shared" si="71"/>
        <v>0.3658242769722233</v>
      </c>
      <c r="F557">
        <f t="shared" si="69"/>
        <v>-0.5052824574604504</v>
      </c>
      <c r="G557">
        <f t="shared" si="73"/>
        <v>0.03345685040556249</v>
      </c>
      <c r="H557">
        <f t="shared" si="74"/>
        <v>0.07951034337168453</v>
      </c>
      <c r="I557">
        <f t="shared" si="75"/>
        <v>0.11296719377724701</v>
      </c>
      <c r="J557">
        <f t="shared" si="70"/>
        <v>1.1021347505443673</v>
      </c>
    </row>
    <row r="558" spans="3:10" ht="12.75">
      <c r="C558">
        <f t="shared" si="72"/>
        <v>105.00000000000095</v>
      </c>
      <c r="D558">
        <f t="shared" si="68"/>
        <v>0.9775885817018387</v>
      </c>
      <c r="E558">
        <f t="shared" si="71"/>
        <v>0.26476778548013324</v>
      </c>
      <c r="F558">
        <f t="shared" si="69"/>
        <v>-0.5342503575461746</v>
      </c>
      <c r="G558">
        <f t="shared" si="73"/>
        <v>0.017525495057013465</v>
      </c>
      <c r="H558">
        <f t="shared" si="74"/>
        <v>0.08887818746186457</v>
      </c>
      <c r="I558">
        <f t="shared" si="75"/>
        <v>0.10640368251887804</v>
      </c>
      <c r="J558">
        <f t="shared" si="70"/>
        <v>1.0696380782687944</v>
      </c>
    </row>
    <row r="559" spans="3:10" ht="12.75">
      <c r="C559">
        <f t="shared" si="72"/>
        <v>105.20000000000095</v>
      </c>
      <c r="D559">
        <f t="shared" si="68"/>
        <v>1.0091721244960183</v>
      </c>
      <c r="E559">
        <f t="shared" si="71"/>
        <v>0.15791771397089832</v>
      </c>
      <c r="F559">
        <f t="shared" si="69"/>
        <v>-0.5515382253975364</v>
      </c>
      <c r="G559">
        <f t="shared" si="73"/>
        <v>0.006234501096448614</v>
      </c>
      <c r="H559">
        <f t="shared" si="74"/>
        <v>0.09471383904796207</v>
      </c>
      <c r="I559">
        <f t="shared" si="75"/>
        <v>0.10094834014441069</v>
      </c>
      <c r="J559">
        <f t="shared" si="70"/>
        <v>1.041857007011125</v>
      </c>
    </row>
    <row r="560" spans="3:10" ht="12.75">
      <c r="C560">
        <f t="shared" si="72"/>
        <v>105.40000000000096</v>
      </c>
      <c r="D560">
        <f t="shared" si="68"/>
        <v>1.0186941382742964</v>
      </c>
      <c r="E560">
        <f t="shared" si="71"/>
        <v>0.047610068891391036</v>
      </c>
      <c r="F560">
        <f t="shared" si="69"/>
        <v>-0.5567676935804808</v>
      </c>
      <c r="G560">
        <f t="shared" si="73"/>
        <v>0.0005666796649607501</v>
      </c>
      <c r="H560">
        <f t="shared" si="74"/>
        <v>0.09650961050396026</v>
      </c>
      <c r="I560">
        <f t="shared" si="75"/>
        <v>0.09707629016892101</v>
      </c>
      <c r="J560">
        <f t="shared" si="70"/>
        <v>1.0216805161522717</v>
      </c>
    </row>
    <row r="561" spans="3:10" ht="12.75">
      <c r="C561">
        <f t="shared" si="72"/>
        <v>105.60000000000096</v>
      </c>
      <c r="D561">
        <f t="shared" si="68"/>
        <v>1.0059454443093554</v>
      </c>
      <c r="E561">
        <f t="shared" si="71"/>
        <v>-0.06374346982470513</v>
      </c>
      <c r="F561">
        <f t="shared" si="69"/>
        <v>-0.549824044034082</v>
      </c>
      <c r="G561">
        <f t="shared" si="73"/>
        <v>0.0010158074863232736</v>
      </c>
      <c r="H561">
        <f t="shared" si="74"/>
        <v>0.09410914003418742</v>
      </c>
      <c r="I561">
        <f t="shared" si="75"/>
        <v>0.09512494752051069</v>
      </c>
      <c r="J561">
        <f t="shared" si="70"/>
        <v>1.0113599250860237</v>
      </c>
    </row>
    <row r="562" spans="3:10" ht="12.75">
      <c r="C562">
        <f t="shared" si="72"/>
        <v>105.80000000000096</v>
      </c>
      <c r="D562">
        <f t="shared" si="68"/>
        <v>0.9712037885830511</v>
      </c>
      <c r="E562">
        <f t="shared" si="71"/>
        <v>-0.17370827863152155</v>
      </c>
      <c r="F562">
        <f t="shared" si="69"/>
        <v>-0.5308587218260219</v>
      </c>
      <c r="G562">
        <f t="shared" si="73"/>
        <v>0.007543641516281582</v>
      </c>
      <c r="H562">
        <f t="shared" si="74"/>
        <v>0.08772102230310068</v>
      </c>
      <c r="I562">
        <f t="shared" si="75"/>
        <v>0.09526466381938226</v>
      </c>
      <c r="J562">
        <f t="shared" si="70"/>
        <v>1.0121023781536753</v>
      </c>
    </row>
    <row r="563" spans="3:10" ht="12.75">
      <c r="C563">
        <f t="shared" si="72"/>
        <v>106.00000000000097</v>
      </c>
      <c r="D563">
        <f t="shared" si="68"/>
        <v>0.915227783983706</v>
      </c>
      <c r="E563">
        <f t="shared" si="71"/>
        <v>-0.27988002299672593</v>
      </c>
      <c r="F563">
        <f t="shared" si="69"/>
        <v>-0.5002860292078933</v>
      </c>
      <c r="G563">
        <f t="shared" si="73"/>
        <v>0.019583206818161957</v>
      </c>
      <c r="H563">
        <f t="shared" si="74"/>
        <v>0.07790069638154244</v>
      </c>
      <c r="I563">
        <f t="shared" si="75"/>
        <v>0.0974839031997044</v>
      </c>
      <c r="J563">
        <f t="shared" si="70"/>
        <v>1.0238232332292756</v>
      </c>
    </row>
    <row r="564" spans="3:10" ht="12.75">
      <c r="C564">
        <f t="shared" si="72"/>
        <v>106.20000000000097</v>
      </c>
      <c r="D564">
        <f t="shared" si="68"/>
        <v>0.839240338216045</v>
      </c>
      <c r="E564">
        <f t="shared" si="71"/>
        <v>-0.3799372288383046</v>
      </c>
      <c r="F564">
        <f t="shared" si="69"/>
        <v>-0.4587740721817055</v>
      </c>
      <c r="G564">
        <f t="shared" si="73"/>
        <v>0.03608807446433256</v>
      </c>
      <c r="H564">
        <f t="shared" si="74"/>
        <v>0.0655021641118753</v>
      </c>
      <c r="I564">
        <f t="shared" si="75"/>
        <v>0.10159023857620786</v>
      </c>
      <c r="J564">
        <f t="shared" si="70"/>
        <v>1.0451641769279207</v>
      </c>
    </row>
    <row r="565" spans="3:10" ht="12.75">
      <c r="C565">
        <f t="shared" si="72"/>
        <v>106.40000000000097</v>
      </c>
      <c r="D565">
        <f t="shared" si="68"/>
        <v>0.7449019295611159</v>
      </c>
      <c r="E565">
        <f t="shared" si="71"/>
        <v>-0.4716920432746457</v>
      </c>
      <c r="F565">
        <f t="shared" si="69"/>
        <v>-0.4072301574598155</v>
      </c>
      <c r="G565">
        <f t="shared" si="73"/>
        <v>0.05562334592215256</v>
      </c>
      <c r="H565">
        <f t="shared" si="74"/>
        <v>0.05160373627374025</v>
      </c>
      <c r="I565">
        <f t="shared" si="75"/>
        <v>0.1072270821958928</v>
      </c>
      <c r="J565">
        <f t="shared" si="70"/>
        <v>1.0737687732703258</v>
      </c>
    </row>
    <row r="566" spans="3:10" ht="12.75">
      <c r="C566">
        <f t="shared" si="72"/>
        <v>106.60000000000097</v>
      </c>
      <c r="D566">
        <f t="shared" si="68"/>
        <v>0.6342743146077942</v>
      </c>
      <c r="E566">
        <f t="shared" si="71"/>
        <v>-0.5531380747666088</v>
      </c>
      <c r="F566">
        <f t="shared" si="69"/>
        <v>-0.34678095904547623</v>
      </c>
      <c r="G566">
        <f t="shared" si="73"/>
        <v>0.07649043243912763</v>
      </c>
      <c r="H566">
        <f t="shared" si="74"/>
        <v>0.037414263273920396</v>
      </c>
      <c r="I566">
        <f t="shared" si="75"/>
        <v>0.11390469571304804</v>
      </c>
      <c r="J566">
        <f t="shared" si="70"/>
        <v>1.1066985471815936</v>
      </c>
    </row>
    <row r="567" spans="3:10" ht="12.75">
      <c r="C567">
        <f t="shared" si="72"/>
        <v>106.80000000000098</v>
      </c>
      <c r="D567">
        <f t="shared" si="68"/>
        <v>0.5097754612926533</v>
      </c>
      <c r="E567">
        <f t="shared" si="71"/>
        <v>-0.6224942665757041</v>
      </c>
      <c r="F567">
        <f t="shared" si="69"/>
        <v>-0.27874788802718814</v>
      </c>
      <c r="G567">
        <f t="shared" si="73"/>
        <v>0.09687477797990593</v>
      </c>
      <c r="H567">
        <f t="shared" si="74"/>
        <v>0.024168004947060784</v>
      </c>
      <c r="I567">
        <f t="shared" si="75"/>
        <v>0.12104278292696671</v>
      </c>
      <c r="J567">
        <f t="shared" si="70"/>
        <v>1.1408485001480102</v>
      </c>
    </row>
    <row r="568" spans="3:10" ht="12.75">
      <c r="C568">
        <f t="shared" si="72"/>
        <v>107.00000000000098</v>
      </c>
      <c r="D568">
        <f t="shared" si="68"/>
        <v>0.37412669245642494</v>
      </c>
      <c r="E568">
        <f t="shared" si="71"/>
        <v>-0.6782438441811417</v>
      </c>
      <c r="F568">
        <f t="shared" si="69"/>
        <v>-0.20461820406633907</v>
      </c>
      <c r="G568">
        <f t="shared" si="73"/>
        <v>0.1150036780424032</v>
      </c>
      <c r="H568">
        <f t="shared" si="74"/>
        <v>0.013017282726779746</v>
      </c>
      <c r="I568">
        <f t="shared" si="75"/>
        <v>0.12802096076918296</v>
      </c>
      <c r="J568">
        <f t="shared" si="70"/>
        <v>1.1732729736239456</v>
      </c>
    </row>
    <row r="569" spans="3:10" ht="12.75">
      <c r="C569">
        <f t="shared" si="72"/>
        <v>107.20000000000098</v>
      </c>
      <c r="D569">
        <f t="shared" si="68"/>
        <v>0.23029319545754304</v>
      </c>
      <c r="E569">
        <f t="shared" si="71"/>
        <v>-0.7191674849944095</v>
      </c>
      <c r="F569">
        <f t="shared" si="69"/>
        <v>-0.12601250017091248</v>
      </c>
      <c r="G569">
        <f t="shared" si="73"/>
        <v>0.12930046786829605</v>
      </c>
      <c r="H569">
        <f t="shared" si="74"/>
        <v>0.004932250896286289</v>
      </c>
      <c r="I569">
        <f t="shared" si="75"/>
        <v>0.13423271876458234</v>
      </c>
      <c r="J569">
        <f t="shared" si="70"/>
        <v>1.2014002527721976</v>
      </c>
    </row>
    <row r="570" spans="3:10" ht="12.75">
      <c r="C570">
        <f t="shared" si="72"/>
        <v>107.40000000000099</v>
      </c>
      <c r="D570">
        <f t="shared" si="68"/>
        <v>0.08141919845182463</v>
      </c>
      <c r="E570">
        <f t="shared" si="71"/>
        <v>-0.744369985028592</v>
      </c>
      <c r="F570">
        <f t="shared" si="69"/>
        <v>-0.04464927165221223</v>
      </c>
      <c r="G570">
        <f t="shared" si="73"/>
        <v>0.13852166865286655</v>
      </c>
      <c r="H570">
        <f t="shared" si="74"/>
        <v>0.0006165049865179971</v>
      </c>
      <c r="I570">
        <f t="shared" si="75"/>
        <v>0.13913817363938455</v>
      </c>
      <c r="J570">
        <f t="shared" si="70"/>
        <v>1.2231555068640605</v>
      </c>
    </row>
    <row r="571" spans="3:10" ht="12.75">
      <c r="C571">
        <f t="shared" si="72"/>
        <v>107.60000000000099</v>
      </c>
      <c r="D571">
        <f t="shared" si="68"/>
        <v>-0.06924076941998228</v>
      </c>
      <c r="E571">
        <f t="shared" si="71"/>
        <v>-0.7532998393590344</v>
      </c>
      <c r="F571">
        <f t="shared" si="69"/>
        <v>0.03769265607725261</v>
      </c>
      <c r="G571">
        <f t="shared" si="73"/>
        <v>0.14186516199458676</v>
      </c>
      <c r="H571">
        <f t="shared" si="74"/>
        <v>0.0004458684259380172</v>
      </c>
      <c r="I571">
        <f t="shared" si="75"/>
        <v>0.1423110304205248</v>
      </c>
      <c r="J571">
        <f t="shared" si="70"/>
        <v>1.2370230933794364</v>
      </c>
    </row>
    <row r="572" spans="3:10" ht="12.75">
      <c r="C572">
        <f t="shared" si="72"/>
        <v>107.80000000000099</v>
      </c>
      <c r="D572">
        <f t="shared" si="68"/>
        <v>-0.21839303104869906</v>
      </c>
      <c r="E572">
        <f t="shared" si="71"/>
        <v>-0.7457613081435839</v>
      </c>
      <c r="F572">
        <f t="shared" si="69"/>
        <v>0.11921301938279912</v>
      </c>
      <c r="G572">
        <f t="shared" si="73"/>
        <v>0.13903998218100735</v>
      </c>
      <c r="H572">
        <f t="shared" si="74"/>
        <v>0.004435682988989337</v>
      </c>
      <c r="I572">
        <f t="shared" si="75"/>
        <v>0.14347566516999669</v>
      </c>
      <c r="J572">
        <f t="shared" si="70"/>
        <v>1.2420745097816905</v>
      </c>
    </row>
    <row r="573" spans="3:10" ht="12.75">
      <c r="C573">
        <f t="shared" si="72"/>
        <v>108.000000000001</v>
      </c>
      <c r="D573">
        <f t="shared" si="68"/>
        <v>-0.3627767719021039</v>
      </c>
      <c r="E573">
        <f t="shared" si="71"/>
        <v>-0.7219187042670241</v>
      </c>
      <c r="F573">
        <f t="shared" si="69"/>
        <v>0.19812947761900637</v>
      </c>
      <c r="G573">
        <f t="shared" si="73"/>
        <v>0.13029165389264474</v>
      </c>
      <c r="H573">
        <f t="shared" si="74"/>
        <v>0.012239449719549133</v>
      </c>
      <c r="I573">
        <f t="shared" si="75"/>
        <v>0.14253110361219387</v>
      </c>
      <c r="J573">
        <f t="shared" si="70"/>
        <v>1.2379792049784495</v>
      </c>
    </row>
    <row r="574" spans="3:10" ht="12.75">
      <c r="C574">
        <f t="shared" si="72"/>
        <v>108.200000000001</v>
      </c>
      <c r="D574">
        <f t="shared" si="68"/>
        <v>-0.49923533365074846</v>
      </c>
      <c r="E574">
        <f t="shared" si="71"/>
        <v>-0.6822928087432228</v>
      </c>
      <c r="F574">
        <f t="shared" si="69"/>
        <v>0.272716583058722</v>
      </c>
      <c r="G574">
        <f t="shared" si="73"/>
        <v>0.11638086921567901</v>
      </c>
      <c r="H574">
        <f t="shared" si="74"/>
        <v>0.023178940407979794</v>
      </c>
      <c r="I574">
        <f t="shared" si="75"/>
        <v>0.1395598096236588</v>
      </c>
      <c r="J574">
        <f t="shared" si="70"/>
        <v>1.225007393542133</v>
      </c>
    </row>
    <row r="575" spans="3:10" ht="12.75">
      <c r="C575">
        <f t="shared" si="72"/>
        <v>108.400000000001</v>
      </c>
      <c r="D575">
        <f t="shared" si="68"/>
        <v>-0.6247852320770442</v>
      </c>
      <c r="E575">
        <f t="shared" si="71"/>
        <v>-0.6277494921314785</v>
      </c>
      <c r="F575">
        <f t="shared" si="69"/>
        <v>0.3413435074717796</v>
      </c>
      <c r="G575">
        <f t="shared" si="73"/>
        <v>0.09851735621783228</v>
      </c>
      <c r="H575">
        <f t="shared" si="74"/>
        <v>0.03630316251860563</v>
      </c>
      <c r="I575">
        <f t="shared" si="75"/>
        <v>0.1348205187364379</v>
      </c>
      <c r="J575">
        <f t="shared" si="70"/>
        <v>1.2040278224218903</v>
      </c>
    </row>
    <row r="576" spans="3:10" ht="12.75">
      <c r="C576">
        <f t="shared" si="72"/>
        <v>108.600000000001</v>
      </c>
      <c r="D576">
        <f t="shared" si="68"/>
        <v>-0.7366813902044687</v>
      </c>
      <c r="E576">
        <f t="shared" si="71"/>
        <v>-0.5594807906371225</v>
      </c>
      <c r="F576">
        <f t="shared" si="69"/>
        <v>0.40250970046254214</v>
      </c>
      <c r="G576">
        <f t="shared" si="73"/>
        <v>0.07825468877298493</v>
      </c>
      <c r="H576">
        <f t="shared" si="74"/>
        <v>0.05047105077264374</v>
      </c>
      <c r="I576">
        <f t="shared" si="75"/>
        <v>0.12872573954562866</v>
      </c>
      <c r="J576">
        <f t="shared" si="70"/>
        <v>1.1764980820425381</v>
      </c>
    </row>
    <row r="577" spans="3:10" ht="12.75">
      <c r="C577">
        <f t="shared" si="72"/>
        <v>108.800000000001</v>
      </c>
      <c r="D577">
        <f t="shared" si="68"/>
        <v>-0.8324771603133915</v>
      </c>
      <c r="E577">
        <f t="shared" si="71"/>
        <v>-0.4789788505446141</v>
      </c>
      <c r="F577">
        <f t="shared" si="69"/>
        <v>0.45487769988879223</v>
      </c>
      <c r="G577">
        <f t="shared" si="73"/>
        <v>0.05735518481725994</v>
      </c>
      <c r="H577">
        <f t="shared" si="74"/>
        <v>0.06445069468724067</v>
      </c>
      <c r="I577">
        <f t="shared" si="75"/>
        <v>0.12180587950450061</v>
      </c>
      <c r="J577">
        <f t="shared" si="70"/>
        <v>1.14443900660251</v>
      </c>
    </row>
    <row r="578" spans="3:10" ht="12.75">
      <c r="C578">
        <f t="shared" si="72"/>
        <v>109.00000000000101</v>
      </c>
      <c r="D578">
        <f t="shared" si="68"/>
        <v>-0.9100778224267626</v>
      </c>
      <c r="E578">
        <f t="shared" si="71"/>
        <v>-0.38800331056685566</v>
      </c>
      <c r="F578">
        <f t="shared" si="69"/>
        <v>0.4973023769455155</v>
      </c>
      <c r="G578">
        <f t="shared" si="73"/>
        <v>0.03763664225270996</v>
      </c>
      <c r="H578">
        <f t="shared" si="74"/>
        <v>0.07702647278719253</v>
      </c>
      <c r="I578">
        <f t="shared" si="75"/>
        <v>0.1146631150399025</v>
      </c>
      <c r="J578">
        <f t="shared" si="70"/>
        <v>1.1103768373210812</v>
      </c>
    </row>
    <row r="579" spans="3:10" ht="12.75">
      <c r="C579">
        <f t="shared" si="72"/>
        <v>109.20000000000101</v>
      </c>
      <c r="D579">
        <f t="shared" si="68"/>
        <v>-0.9677863894623131</v>
      </c>
      <c r="E579">
        <f t="shared" si="71"/>
        <v>-0.2885428351777526</v>
      </c>
      <c r="F579">
        <f t="shared" si="69"/>
        <v>0.5288559764445697</v>
      </c>
      <c r="G579">
        <f t="shared" si="73"/>
        <v>0.020814241933103925</v>
      </c>
      <c r="H579">
        <f t="shared" si="74"/>
        <v>0.08710477609345049</v>
      </c>
      <c r="I579">
        <f t="shared" si="75"/>
        <v>0.10791901802655442</v>
      </c>
      <c r="J579">
        <f t="shared" si="70"/>
        <v>1.0772277144005478</v>
      </c>
    </row>
    <row r="580" spans="3:10" ht="12.75">
      <c r="C580">
        <f t="shared" si="72"/>
        <v>109.40000000000101</v>
      </c>
      <c r="D580">
        <f t="shared" si="68"/>
        <v>-1.004340717440081</v>
      </c>
      <c r="E580">
        <f t="shared" si="71"/>
        <v>-0.18277163988883866</v>
      </c>
      <c r="F580">
        <f t="shared" si="69"/>
        <v>0.5488484047512278</v>
      </c>
      <c r="G580">
        <f t="shared" si="73"/>
        <v>0.00835136808691383</v>
      </c>
      <c r="H580">
        <f t="shared" si="74"/>
        <v>0.09380912573384924</v>
      </c>
      <c r="I580">
        <f t="shared" si="75"/>
        <v>0.10216049382076307</v>
      </c>
      <c r="J580">
        <f t="shared" si="70"/>
        <v>1.04809347558154</v>
      </c>
    </row>
    <row r="581" spans="3:10" ht="12.75">
      <c r="C581">
        <f t="shared" si="72"/>
        <v>109.60000000000102</v>
      </c>
      <c r="D581">
        <f t="shared" si="68"/>
        <v>-1.0189411092277996</v>
      </c>
      <c r="E581">
        <f t="shared" si="71"/>
        <v>-0.0730019589385931</v>
      </c>
      <c r="F581">
        <f t="shared" si="69"/>
        <v>0.5568423217406615</v>
      </c>
      <c r="G581">
        <f t="shared" si="73"/>
        <v>0.001332321502218008</v>
      </c>
      <c r="H581">
        <f t="shared" si="74"/>
        <v>0.0965564115189172</v>
      </c>
      <c r="I581">
        <f t="shared" si="75"/>
        <v>0.09788873302113521</v>
      </c>
      <c r="J581">
        <f t="shared" si="70"/>
        <v>1.025946890307991</v>
      </c>
    </row>
    <row r="582" spans="3:10" ht="12.75">
      <c r="C582">
        <f t="shared" si="72"/>
        <v>109.80000000000102</v>
      </c>
      <c r="D582">
        <f t="shared" si="68"/>
        <v>-1.0112678081458917</v>
      </c>
      <c r="E582">
        <f t="shared" si="71"/>
        <v>0.0383665054095392</v>
      </c>
      <c r="F582">
        <f t="shared" si="69"/>
        <v>0.5526627067405125</v>
      </c>
      <c r="G582">
        <f t="shared" si="73"/>
        <v>0.0003679971843350502</v>
      </c>
      <c r="H582">
        <f t="shared" si="74"/>
        <v>0.09510761992067422</v>
      </c>
      <c r="I582">
        <f t="shared" si="75"/>
        <v>0.09547561710500928</v>
      </c>
      <c r="J582">
        <f t="shared" si="70"/>
        <v>1.013222354058348</v>
      </c>
    </row>
    <row r="583" spans="3:10" ht="12.75">
      <c r="C583">
        <f t="shared" si="72"/>
        <v>110.00000000000102</v>
      </c>
      <c r="D583">
        <f t="shared" si="68"/>
        <v>-0.9814879987943633</v>
      </c>
      <c r="E583">
        <f t="shared" si="71"/>
        <v>0.1488990467576417</v>
      </c>
      <c r="F583">
        <f t="shared" si="69"/>
        <v>0.5364006892453613</v>
      </c>
      <c r="G583">
        <f t="shared" si="73"/>
        <v>0.005542731531333593</v>
      </c>
      <c r="H583">
        <f t="shared" si="74"/>
        <v>0.08958863833529487</v>
      </c>
      <c r="I583">
        <f t="shared" si="75"/>
        <v>0.09513136986662847</v>
      </c>
      <c r="J583">
        <f t="shared" si="70"/>
        <v>1.0113940654142404</v>
      </c>
    </row>
    <row r="584" spans="3:10" ht="12.75">
      <c r="C584">
        <f t="shared" si="72"/>
        <v>110.20000000000103</v>
      </c>
      <c r="D584">
        <f t="shared" si="68"/>
        <v>-0.9302521618730205</v>
      </c>
      <c r="E584">
        <f t="shared" si="71"/>
        <v>0.25617918460671396</v>
      </c>
      <c r="F584">
        <f t="shared" si="69"/>
        <v>0.5084115605840469</v>
      </c>
      <c r="G584">
        <f t="shared" si="73"/>
        <v>0.016406943656440208</v>
      </c>
      <c r="H584">
        <f t="shared" si="74"/>
        <v>0.08047932487425682</v>
      </c>
      <c r="I584">
        <f t="shared" si="75"/>
        <v>0.09688626853069704</v>
      </c>
      <c r="J584">
        <f t="shared" si="70"/>
        <v>1.020680083896717</v>
      </c>
    </row>
    <row r="585" spans="3:10" ht="12.75">
      <c r="C585">
        <f t="shared" si="72"/>
        <v>110.40000000000103</v>
      </c>
      <c r="D585">
        <f t="shared" si="68"/>
        <v>-0.8586798625283159</v>
      </c>
      <c r="E585">
        <f t="shared" si="71"/>
        <v>0.35786149672352335</v>
      </c>
      <c r="F585">
        <f t="shared" si="69"/>
        <v>0.46930700994939556</v>
      </c>
      <c r="G585">
        <f t="shared" si="73"/>
        <v>0.03201621270930008</v>
      </c>
      <c r="H585">
        <f t="shared" si="74"/>
        <v>0.06857179288698322</v>
      </c>
      <c r="I585">
        <f t="shared" si="75"/>
        <v>0.1005880055962833</v>
      </c>
      <c r="J585">
        <f t="shared" si="70"/>
        <v>1.039995893272926</v>
      </c>
    </row>
    <row r="586" spans="3:10" ht="12.75">
      <c r="C586">
        <f t="shared" si="72"/>
        <v>110.60000000000103</v>
      </c>
      <c r="D586">
        <f t="shared" si="68"/>
        <v>-0.7683352827856353</v>
      </c>
      <c r="E586">
        <f t="shared" si="71"/>
        <v>0.4517228987134025</v>
      </c>
      <c r="F586">
        <f t="shared" si="69"/>
        <v>0.41994175448034854</v>
      </c>
      <c r="G586">
        <f t="shared" si="73"/>
        <v>0.05101339430550972</v>
      </c>
      <c r="H586">
        <f t="shared" si="74"/>
        <v>0.05490153692991525</v>
      </c>
      <c r="I586">
        <f t="shared" si="75"/>
        <v>0.10591493123542498</v>
      </c>
      <c r="J586">
        <f t="shared" si="70"/>
        <v>1.0671786300043227</v>
      </c>
    </row>
    <row r="587" spans="3:10" ht="12.75">
      <c r="C587">
        <f t="shared" si="72"/>
        <v>110.80000000000103</v>
      </c>
      <c r="D587">
        <f t="shared" si="68"/>
        <v>-0.6611930328637409</v>
      </c>
      <c r="E587">
        <f t="shared" si="71"/>
        <v>0.5357112496094723</v>
      </c>
      <c r="F587">
        <f t="shared" si="69"/>
        <v>0.3613948556577358</v>
      </c>
      <c r="G587">
        <f t="shared" si="73"/>
        <v>0.07174663573953557</v>
      </c>
      <c r="H587">
        <f t="shared" si="74"/>
        <v>0.04065738908380233</v>
      </c>
      <c r="I587">
        <f t="shared" si="75"/>
        <v>0.1124040248233379</v>
      </c>
      <c r="J587">
        <f t="shared" si="70"/>
        <v>1.0993841131324094</v>
      </c>
    </row>
    <row r="588" spans="3:10" ht="12.75">
      <c r="C588">
        <f t="shared" si="72"/>
        <v>111.00000000000104</v>
      </c>
      <c r="D588">
        <f t="shared" si="68"/>
        <v>-0.539594988715537</v>
      </c>
      <c r="E588">
        <f t="shared" si="71"/>
        <v>0.6079902207410194</v>
      </c>
      <c r="F588">
        <f t="shared" si="69"/>
        <v>0.2949461304569194</v>
      </c>
      <c r="G588">
        <f t="shared" si="73"/>
        <v>0.09241302712917837</v>
      </c>
      <c r="H588">
        <f t="shared" si="74"/>
        <v>0.02707813592176361</v>
      </c>
      <c r="I588">
        <f t="shared" si="75"/>
        <v>0.11949116305094198</v>
      </c>
      <c r="J588">
        <f t="shared" si="70"/>
        <v>1.1335127769908582</v>
      </c>
    </row>
    <row r="589" spans="3:10" ht="12.75">
      <c r="C589">
        <f t="shared" si="72"/>
        <v>111.20000000000104</v>
      </c>
      <c r="D589">
        <f t="shared" si="68"/>
        <v>-0.40619909934905635</v>
      </c>
      <c r="E589">
        <f t="shared" si="71"/>
        <v>0.6669794468324033</v>
      </c>
      <c r="F589">
        <f t="shared" si="69"/>
        <v>0.2220481729530923</v>
      </c>
      <c r="G589">
        <f t="shared" si="73"/>
        <v>0.11121539562421467</v>
      </c>
      <c r="H589">
        <f t="shared" si="74"/>
        <v>0.015344786873014563</v>
      </c>
      <c r="I589">
        <f t="shared" si="75"/>
        <v>0.12656018249722922</v>
      </c>
      <c r="J589">
        <f t="shared" si="70"/>
        <v>1.166559975907609</v>
      </c>
    </row>
    <row r="590" spans="3:10" ht="12.75">
      <c r="C590">
        <f t="shared" si="72"/>
        <v>111.40000000000104</v>
      </c>
      <c r="D590">
        <f t="shared" si="68"/>
        <v>-0.263921283064452</v>
      </c>
      <c r="E590">
        <f t="shared" si="71"/>
        <v>0.7113890814230217</v>
      </c>
      <c r="F590">
        <f t="shared" si="69"/>
        <v>0.14429459805297462</v>
      </c>
      <c r="G590">
        <f t="shared" si="73"/>
        <v>0.12651860629197265</v>
      </c>
      <c r="H590">
        <f t="shared" si="74"/>
        <v>0.006477863259857953</v>
      </c>
      <c r="I590">
        <f t="shared" si="75"/>
        <v>0.1329964695518306</v>
      </c>
      <c r="J590">
        <f t="shared" si="70"/>
        <v>1.1958551605748278</v>
      </c>
    </row>
    <row r="591" spans="3:10" ht="12.75">
      <c r="C591">
        <f t="shared" si="72"/>
        <v>111.60000000000105</v>
      </c>
      <c r="D591">
        <f t="shared" si="68"/>
        <v>-0.11587168285772867</v>
      </c>
      <c r="E591">
        <f t="shared" si="71"/>
        <v>0.7402480010336167</v>
      </c>
      <c r="F591">
        <f t="shared" si="69"/>
        <v>0.06338520163160472</v>
      </c>
      <c r="G591">
        <f t="shared" si="73"/>
        <v>0.13699177575856633</v>
      </c>
      <c r="H591">
        <f t="shared" si="74"/>
        <v>0.0012486409606102308</v>
      </c>
      <c r="I591">
        <f t="shared" si="75"/>
        <v>0.13824041671917656</v>
      </c>
      <c r="J591">
        <f t="shared" si="70"/>
        <v>1.2192030568180947</v>
      </c>
    </row>
    <row r="592" spans="3:10" ht="12.75">
      <c r="C592">
        <f t="shared" si="72"/>
        <v>111.80000000000105</v>
      </c>
      <c r="D592">
        <f t="shared" si="68"/>
        <v>0.03471332541425884</v>
      </c>
      <c r="E592">
        <f t="shared" si="71"/>
        <v>0.7529250413599375</v>
      </c>
      <c r="F592">
        <f t="shared" si="69"/>
        <v>-0.018911201221525273</v>
      </c>
      <c r="G592">
        <f t="shared" si="73"/>
        <v>0.14172402947671592</v>
      </c>
      <c r="H592">
        <f t="shared" si="74"/>
        <v>0.00011206639140240926</v>
      </c>
      <c r="I592">
        <f t="shared" si="75"/>
        <v>0.14183609586811832</v>
      </c>
      <c r="J592">
        <f t="shared" si="70"/>
        <v>1.234957209950966</v>
      </c>
    </row>
    <row r="593" spans="3:10" ht="12.75">
      <c r="C593">
        <f t="shared" si="72"/>
        <v>112.00000000000105</v>
      </c>
      <c r="D593">
        <f t="shared" si="68"/>
        <v>0.18454188563738533</v>
      </c>
      <c r="E593">
        <f t="shared" si="71"/>
        <v>0.7491428011156325</v>
      </c>
      <c r="F593">
        <f t="shared" si="69"/>
        <v>-0.10079544737056652</v>
      </c>
      <c r="G593">
        <f t="shared" si="73"/>
        <v>0.14030373411584401</v>
      </c>
      <c r="H593">
        <f t="shared" si="74"/>
        <v>0.003167180802577968</v>
      </c>
      <c r="I593">
        <f t="shared" si="75"/>
        <v>0.14347091491842198</v>
      </c>
      <c r="J593">
        <f t="shared" si="70"/>
        <v>1.2420539480535882</v>
      </c>
    </row>
    <row r="594" spans="3:10" ht="12.75">
      <c r="C594">
        <f t="shared" si="72"/>
        <v>112.20000000000105</v>
      </c>
      <c r="D594">
        <f t="shared" si="68"/>
        <v>0.33033862796568914</v>
      </c>
      <c r="E594">
        <f t="shared" si="71"/>
        <v>0.7289837116415192</v>
      </c>
      <c r="F594">
        <f t="shared" si="69"/>
        <v>-0.18047736073101897</v>
      </c>
      <c r="G594">
        <f t="shared" si="73"/>
        <v>0.1328543129596614</v>
      </c>
      <c r="H594">
        <f t="shared" si="74"/>
        <v>0.01014849564874162</v>
      </c>
      <c r="I594">
        <f t="shared" si="75"/>
        <v>0.14300280860840303</v>
      </c>
      <c r="J594">
        <f t="shared" si="70"/>
        <v>1.2400260516184753</v>
      </c>
    </row>
    <row r="595" spans="3:10" ht="12.75">
      <c r="C595">
        <f t="shared" si="72"/>
        <v>112.40000000000106</v>
      </c>
      <c r="D595">
        <f t="shared" si="68"/>
        <v>0.46891627586475226</v>
      </c>
      <c r="E595">
        <f t="shared" si="71"/>
        <v>0.6928882394953154</v>
      </c>
      <c r="F595">
        <f t="shared" si="69"/>
        <v>-0.2562148912895256</v>
      </c>
      <c r="G595">
        <f t="shared" si="73"/>
        <v>0.1200235281077294</v>
      </c>
      <c r="H595">
        <f t="shared" si="74"/>
        <v>0.020449070060690765</v>
      </c>
      <c r="I595">
        <f t="shared" si="75"/>
        <v>0.14047259816842017</v>
      </c>
      <c r="J595">
        <f t="shared" si="70"/>
        <v>1.2290069344075005</v>
      </c>
    </row>
    <row r="596" spans="3:10" ht="12.75">
      <c r="C596">
        <f t="shared" si="72"/>
        <v>112.60000000000106</v>
      </c>
      <c r="D596">
        <f t="shared" si="68"/>
        <v>0.5972453281122343</v>
      </c>
      <c r="E596">
        <f t="shared" si="71"/>
        <v>0.6416452612374103</v>
      </c>
      <c r="F596">
        <f t="shared" si="69"/>
        <v>-0.32635220231871076</v>
      </c>
      <c r="G596">
        <f t="shared" si="73"/>
        <v>0.10292716031710612</v>
      </c>
      <c r="H596">
        <f t="shared" si="74"/>
        <v>0.03317328432152581</v>
      </c>
      <c r="I596">
        <f t="shared" si="75"/>
        <v>0.13610044463863194</v>
      </c>
      <c r="J596">
        <f t="shared" si="70"/>
        <v>1.2097295736137115</v>
      </c>
    </row>
    <row r="597" spans="3:10" ht="12.75">
      <c r="C597">
        <f t="shared" si="72"/>
        <v>112.80000000000106</v>
      </c>
      <c r="D597">
        <f t="shared" si="68"/>
        <v>0.7125202922669679</v>
      </c>
      <c r="E597">
        <f t="shared" si="71"/>
        <v>0.5763748207736681</v>
      </c>
      <c r="F597">
        <f t="shared" si="69"/>
        <v>-0.38935587305011954</v>
      </c>
      <c r="G597">
        <f t="shared" si="73"/>
        <v>0.0830519835054695</v>
      </c>
      <c r="H597">
        <f t="shared" si="74"/>
        <v>0.0472147205209751</v>
      </c>
      <c r="I597">
        <f t="shared" si="75"/>
        <v>0.13026670402644458</v>
      </c>
      <c r="J597">
        <f t="shared" si="70"/>
        <v>1.1835190102386097</v>
      </c>
    </row>
    <row r="598" spans="3:10" ht="12.75">
      <c r="C598">
        <f t="shared" si="72"/>
        <v>113.00000000000107</v>
      </c>
      <c r="D598">
        <f t="shared" si="68"/>
        <v>0.8122210214996968</v>
      </c>
      <c r="E598">
        <f t="shared" si="71"/>
        <v>0.4985036461636442</v>
      </c>
      <c r="F598">
        <f t="shared" si="69"/>
        <v>-0.4438484252654321</v>
      </c>
      <c r="G598">
        <f t="shared" si="73"/>
        <v>0.062126471309611936</v>
      </c>
      <c r="H598">
        <f t="shared" si="74"/>
        <v>0.06135237786223901</v>
      </c>
      <c r="I598">
        <f t="shared" si="75"/>
        <v>0.12347884917185095</v>
      </c>
      <c r="J598">
        <f t="shared" si="70"/>
        <v>1.1522714788571506</v>
      </c>
    </row>
    <row r="599" spans="3:10" ht="12.75">
      <c r="C599">
        <f t="shared" si="72"/>
        <v>113.20000000000107</v>
      </c>
      <c r="D599">
        <f t="shared" si="68"/>
        <v>0.8941678137218083</v>
      </c>
      <c r="E599">
        <f t="shared" si="71"/>
        <v>0.40973396111055777</v>
      </c>
      <c r="F599">
        <f t="shared" si="69"/>
        <v>-0.4886384407699926</v>
      </c>
      <c r="G599">
        <f t="shared" si="73"/>
        <v>0.04197047972183702</v>
      </c>
      <c r="H599">
        <f t="shared" si="74"/>
        <v>0.07435685535593158</v>
      </c>
      <c r="I599">
        <f t="shared" si="75"/>
        <v>0.1163273350777686</v>
      </c>
      <c r="J599">
        <f t="shared" si="70"/>
        <v>1.1184058118482783</v>
      </c>
    </row>
    <row r="600" spans="3:10" ht="12.75">
      <c r="C600">
        <f t="shared" si="72"/>
        <v>113.40000000000107</v>
      </c>
      <c r="D600">
        <f t="shared" si="68"/>
        <v>0.9565690683131202</v>
      </c>
      <c r="E600">
        <f t="shared" si="71"/>
        <v>0.31200627295655925</v>
      </c>
      <c r="F600">
        <f t="shared" si="69"/>
        <v>-0.5227466112436674</v>
      </c>
      <c r="G600">
        <f t="shared" si="73"/>
        <v>0.024336978591060737</v>
      </c>
      <c r="H600">
        <f t="shared" si="74"/>
        <v>0.08509726756816906</v>
      </c>
      <c r="I600">
        <f t="shared" si="75"/>
        <v>0.1094342461592298</v>
      </c>
      <c r="J600">
        <f t="shared" si="70"/>
        <v>1.084763718186036</v>
      </c>
    </row>
    <row r="601" spans="3:10" ht="12.75">
      <c r="C601">
        <f t="shared" si="72"/>
        <v>113.60000000000107</v>
      </c>
      <c r="D601">
        <f t="shared" si="68"/>
        <v>0.9980604584546853</v>
      </c>
      <c r="E601">
        <f t="shared" si="71"/>
        <v>0.20745695070782577</v>
      </c>
      <c r="F601">
        <f t="shared" si="69"/>
        <v>-0.5454271508933479</v>
      </c>
      <c r="G601">
        <f t="shared" si="73"/>
        <v>0.010759596599247313</v>
      </c>
      <c r="H601">
        <f t="shared" si="74"/>
        <v>0.09263959512196222</v>
      </c>
      <c r="I601">
        <f t="shared" si="75"/>
        <v>0.10339919172120954</v>
      </c>
      <c r="J601">
        <f t="shared" si="70"/>
        <v>1.0544284071569097</v>
      </c>
    </row>
    <row r="602" spans="3:10" ht="12.75">
      <c r="C602">
        <f t="shared" si="72"/>
        <v>113.80000000000108</v>
      </c>
      <c r="D602">
        <f t="shared" si="68"/>
        <v>1.0177347625605164</v>
      </c>
      <c r="E602">
        <f t="shared" si="71"/>
        <v>0.09837152052915618</v>
      </c>
      <c r="F602">
        <f t="shared" si="69"/>
        <v>-0.5561841037140731</v>
      </c>
      <c r="G602">
        <f t="shared" si="73"/>
        <v>0.002419239012804549</v>
      </c>
      <c r="H602">
        <f t="shared" si="74"/>
        <v>0.0963279163639423</v>
      </c>
      <c r="I602">
        <f t="shared" si="75"/>
        <v>0.09874715537674686</v>
      </c>
      <c r="J602">
        <f t="shared" si="70"/>
        <v>1.030435524252944</v>
      </c>
    </row>
    <row r="603" spans="3:10" ht="12.75">
      <c r="C603">
        <f t="shared" si="72"/>
        <v>114.00000000000108</v>
      </c>
      <c r="D603">
        <f t="shared" si="68"/>
        <v>1.0151617025177848</v>
      </c>
      <c r="E603">
        <f t="shared" si="71"/>
        <v>-0.012865300213658448</v>
      </c>
      <c r="F603">
        <f t="shared" si="69"/>
        <v>-0.5547821887857936</v>
      </c>
      <c r="G603">
        <f t="shared" si="73"/>
        <v>4.137898739689003E-05</v>
      </c>
      <c r="H603">
        <f t="shared" si="74"/>
        <v>0.0958414552500691</v>
      </c>
      <c r="I603">
        <f t="shared" si="75"/>
        <v>0.09588283423746599</v>
      </c>
      <c r="J603">
        <f t="shared" si="70"/>
        <v>1.0153808239311797</v>
      </c>
    </row>
    <row r="604" spans="3:10" ht="12.75">
      <c r="C604">
        <f t="shared" si="72"/>
        <v>114.20000000000108</v>
      </c>
      <c r="D604">
        <f t="shared" si="68"/>
        <v>0.9903973549236214</v>
      </c>
      <c r="E604">
        <f t="shared" si="71"/>
        <v>-0.12382173797081716</v>
      </c>
      <c r="F604">
        <f t="shared" si="69"/>
        <v>-0.5412519464494132</v>
      </c>
      <c r="G604">
        <f t="shared" si="73"/>
        <v>0.0038329556985284264</v>
      </c>
      <c r="H604">
        <f t="shared" si="74"/>
        <v>0.09122248361949262</v>
      </c>
      <c r="I604">
        <f t="shared" si="75"/>
        <v>0.09505543931802105</v>
      </c>
      <c r="J604">
        <f t="shared" si="70"/>
        <v>1.0109903550693433</v>
      </c>
    </row>
    <row r="605" spans="3:10" ht="12.75">
      <c r="C605">
        <f t="shared" si="72"/>
        <v>114.40000000000109</v>
      </c>
      <c r="D605">
        <f t="shared" si="68"/>
        <v>0.9439829294714814</v>
      </c>
      <c r="E605">
        <f t="shared" si="71"/>
        <v>-0.2320721272606998</v>
      </c>
      <c r="F605">
        <f t="shared" si="69"/>
        <v>-0.5158890728081669</v>
      </c>
      <c r="G605">
        <f t="shared" si="73"/>
        <v>0.013464368062826613</v>
      </c>
      <c r="H605">
        <f t="shared" si="74"/>
        <v>0.08287265071542106</v>
      </c>
      <c r="I605">
        <f t="shared" si="75"/>
        <v>0.09633701877824767</v>
      </c>
      <c r="J605">
        <f t="shared" si="70"/>
        <v>1.0177828463610248</v>
      </c>
    </row>
    <row r="606" spans="3:10" ht="12.75">
      <c r="C606">
        <f t="shared" si="72"/>
        <v>114.60000000000109</v>
      </c>
      <c r="D606">
        <f t="shared" si="68"/>
        <v>0.8769329411070148</v>
      </c>
      <c r="E606">
        <f t="shared" si="71"/>
        <v>-0.3352499418223332</v>
      </c>
      <c r="F606">
        <f t="shared" si="69"/>
        <v>-0.4792479570644737</v>
      </c>
      <c r="G606">
        <f t="shared" si="73"/>
        <v>0.02809813087296945</v>
      </c>
      <c r="H606">
        <f t="shared" si="74"/>
        <v>0.07151805863746971</v>
      </c>
      <c r="I606">
        <f t="shared" si="75"/>
        <v>0.09961618951043916</v>
      </c>
      <c r="J606">
        <f t="shared" si="70"/>
        <v>1.0349598169459981</v>
      </c>
    </row>
    <row r="607" spans="3:10" ht="12.75">
      <c r="C607">
        <f t="shared" si="72"/>
        <v>114.80000000000109</v>
      </c>
      <c r="D607">
        <f t="shared" si="68"/>
        <v>0.7907130344599692</v>
      </c>
      <c r="E607">
        <f t="shared" si="71"/>
        <v>-0.4310995332352279</v>
      </c>
      <c r="F607">
        <f t="shared" si="69"/>
        <v>-0.43212956294976634</v>
      </c>
      <c r="G607">
        <f t="shared" si="73"/>
        <v>0.046461701888907844</v>
      </c>
      <c r="H607">
        <f t="shared" si="74"/>
        <v>0.058146120566435</v>
      </c>
      <c r="I607">
        <f t="shared" si="75"/>
        <v>0.10460782245534284</v>
      </c>
      <c r="J607">
        <f t="shared" si="70"/>
        <v>1.0605730975367706</v>
      </c>
    </row>
    <row r="608" spans="3:10" ht="12.75">
      <c r="C608">
        <f t="shared" si="72"/>
        <v>115.0000000000011</v>
      </c>
      <c r="D608">
        <f t="shared" si="68"/>
        <v>0.6872079452949329</v>
      </c>
      <c r="E608">
        <f t="shared" si="71"/>
        <v>-0.5175254458251812</v>
      </c>
      <c r="F608">
        <f t="shared" si="69"/>
        <v>-0.3755639191645052</v>
      </c>
      <c r="G608">
        <f t="shared" si="73"/>
        <v>0.06695814676913815</v>
      </c>
      <c r="H608">
        <f t="shared" si="74"/>
        <v>0.04391969268711296</v>
      </c>
      <c r="I608">
        <f t="shared" si="75"/>
        <v>0.11087783945625111</v>
      </c>
      <c r="J608">
        <f t="shared" si="70"/>
        <v>1.0918950649503436</v>
      </c>
    </row>
    <row r="609" spans="3:10" ht="12.75">
      <c r="C609">
        <f t="shared" si="72"/>
        <v>115.2000000000011</v>
      </c>
      <c r="D609">
        <f t="shared" si="68"/>
        <v>0.5686802993633164</v>
      </c>
      <c r="E609">
        <f t="shared" si="71"/>
        <v>-0.5926382296580823</v>
      </c>
      <c r="F609">
        <f t="shared" si="69"/>
        <v>-0.3107876016137473</v>
      </c>
      <c r="G609">
        <f t="shared" si="73"/>
        <v>0.08780501781306649</v>
      </c>
      <c r="H609">
        <f t="shared" si="74"/>
        <v>0.03007594730820746</v>
      </c>
      <c r="I609">
        <f t="shared" si="75"/>
        <v>0.11788096512127395</v>
      </c>
      <c r="J609">
        <f t="shared" si="70"/>
        <v>1.1258495722646686</v>
      </c>
    </row>
    <row r="610" spans="3:10" ht="12.75">
      <c r="C610">
        <f t="shared" si="72"/>
        <v>115.4000000000011</v>
      </c>
      <c r="D610">
        <f aca="true" t="shared" si="76" ref="D610:D617">D609+delta_t*E610</f>
        <v>0.43772114936715006</v>
      </c>
      <c r="E610">
        <f t="shared" si="71"/>
        <v>-0.6547957499808318</v>
      </c>
      <c r="F610">
        <f aca="true" t="shared" si="77" ref="F610:F617">-(k/m)*D610-(b/m)*E610+(F_0/m)*COS(omega*C610)</f>
        <v>-0.23921669972328694</v>
      </c>
      <c r="G610">
        <f t="shared" si="73"/>
        <v>0.10718936854823999</v>
      </c>
      <c r="H610">
        <f t="shared" si="74"/>
        <v>0.017818781828106797</v>
      </c>
      <c r="I610">
        <f t="shared" si="75"/>
        <v>0.12500815037634677</v>
      </c>
      <c r="J610">
        <f aca="true" t="shared" si="78" ref="J610:J617">SQRT(2*(I610)/k)</f>
        <v>1.1593850352496007</v>
      </c>
    </row>
    <row r="611" spans="3:10" ht="12.75">
      <c r="C611">
        <f t="shared" si="72"/>
        <v>115.6000000000011</v>
      </c>
      <c r="D611">
        <f t="shared" si="76"/>
        <v>0.29719333138205223</v>
      </c>
      <c r="E611">
        <f aca="true" t="shared" si="79" ref="E611:E617">E610+delta_t*F610</f>
        <v>-0.7026390899254892</v>
      </c>
      <c r="F611">
        <f t="shared" si="77"/>
        <v>-0.16241585785830848</v>
      </c>
      <c r="G611">
        <f t="shared" si="73"/>
        <v>0.12342542267282992</v>
      </c>
      <c r="H611">
        <f t="shared" si="74"/>
        <v>0.008214120488270495</v>
      </c>
      <c r="I611">
        <f t="shared" si="75"/>
        <v>0.1316395431611004</v>
      </c>
      <c r="J611">
        <f t="shared" si="78"/>
        <v>1.189739029670587</v>
      </c>
    </row>
    <row r="612" spans="3:10" ht="12.75">
      <c r="C612">
        <f t="shared" si="72"/>
        <v>115.8000000000011</v>
      </c>
      <c r="D612">
        <f t="shared" si="76"/>
        <v>0.15016887908262205</v>
      </c>
      <c r="E612">
        <f t="shared" si="79"/>
        <v>-0.7351222614971509</v>
      </c>
      <c r="F612">
        <f t="shared" si="77"/>
        <v>-0.0820640686819886</v>
      </c>
      <c r="G612">
        <f t="shared" si="73"/>
        <v>0.13510118483717137</v>
      </c>
      <c r="H612">
        <f t="shared" si="74"/>
        <v>0.002097214378778598</v>
      </c>
      <c r="I612">
        <f t="shared" si="75"/>
        <v>0.13719839921594998</v>
      </c>
      <c r="J612">
        <f t="shared" si="78"/>
        <v>1.2145993596542772</v>
      </c>
    </row>
    <row r="613" spans="3:10" ht="12.75">
      <c r="C613">
        <f t="shared" si="72"/>
        <v>116.00000000000111</v>
      </c>
      <c r="D613">
        <f t="shared" si="76"/>
        <v>-0.00013813596408768225</v>
      </c>
      <c r="E613">
        <f t="shared" si="79"/>
        <v>-0.7515350752335486</v>
      </c>
      <c r="F613">
        <f t="shared" si="77"/>
        <v>8.203369094585133E-05</v>
      </c>
      <c r="G613">
        <f t="shared" si="73"/>
        <v>0.14120124232657388</v>
      </c>
      <c r="H613">
        <f t="shared" si="74"/>
        <v>1.77458364542231E-09</v>
      </c>
      <c r="I613">
        <f t="shared" si="75"/>
        <v>0.14120124410115753</v>
      </c>
      <c r="J613">
        <f t="shared" si="78"/>
        <v>1.2321903048329323</v>
      </c>
    </row>
    <row r="614" spans="3:10" ht="12.75">
      <c r="C614">
        <f t="shared" si="72"/>
        <v>116.20000000000111</v>
      </c>
      <c r="D614">
        <f t="shared" si="76"/>
        <v>-0.1504418696631596</v>
      </c>
      <c r="E614">
        <f t="shared" si="79"/>
        <v>-0.7515186684953594</v>
      </c>
      <c r="F614">
        <f t="shared" si="77"/>
        <v>0.08222657822356705</v>
      </c>
      <c r="G614">
        <f t="shared" si="73"/>
        <v>0.14119507727425948</v>
      </c>
      <c r="H614">
        <f t="shared" si="74"/>
        <v>0.00210484632174048</v>
      </c>
      <c r="I614">
        <f t="shared" si="75"/>
        <v>0.14329992359599997</v>
      </c>
      <c r="J614">
        <f t="shared" si="78"/>
        <v>1.2413135758161093</v>
      </c>
    </row>
    <row r="615" spans="3:10" ht="12.75">
      <c r="C615">
        <f t="shared" si="72"/>
        <v>116.40000000000111</v>
      </c>
      <c r="D615">
        <f t="shared" si="76"/>
        <v>-0.2974565402332888</v>
      </c>
      <c r="E615">
        <f t="shared" si="79"/>
        <v>-0.735073352850646</v>
      </c>
      <c r="F615">
        <f t="shared" si="77"/>
        <v>0.16257371952574354</v>
      </c>
      <c r="G615">
        <f t="shared" si="73"/>
        <v>0.13508320851777258</v>
      </c>
      <c r="H615">
        <f t="shared" si="74"/>
        <v>0.00822867657946291</v>
      </c>
      <c r="I615">
        <f t="shared" si="75"/>
        <v>0.1433118850972355</v>
      </c>
      <c r="J615">
        <f t="shared" si="78"/>
        <v>1.2413653820685637</v>
      </c>
    </row>
    <row r="616" spans="3:10" ht="12.75">
      <c r="C616">
        <f t="shared" si="72"/>
        <v>116.60000000000112</v>
      </c>
      <c r="D616">
        <f t="shared" si="76"/>
        <v>-0.43796826202238825</v>
      </c>
      <c r="E616">
        <f t="shared" si="79"/>
        <v>-0.7025586089454973</v>
      </c>
      <c r="F616">
        <f t="shared" si="77"/>
        <v>0.23936690005593794</v>
      </c>
      <c r="G616">
        <f t="shared" si="73"/>
        <v>0.12339714975085804</v>
      </c>
      <c r="H616">
        <f t="shared" si="74"/>
        <v>0.017838906464118752</v>
      </c>
      <c r="I616">
        <f t="shared" si="75"/>
        <v>0.14123605621497679</v>
      </c>
      <c r="J616">
        <f t="shared" si="78"/>
        <v>1.232342189137734</v>
      </c>
    </row>
    <row r="617" spans="3:10" ht="12.75">
      <c r="C617">
        <f>C616+delta_t</f>
        <v>116.80000000000112</v>
      </c>
      <c r="D617">
        <f t="shared" si="76"/>
        <v>-0.5689053078092502</v>
      </c>
      <c r="E617">
        <f t="shared" si="79"/>
        <v>-0.6546852289343097</v>
      </c>
      <c r="F617">
        <f t="shared" si="77"/>
        <v>0.3109272535531167</v>
      </c>
      <c r="G617">
        <f>0.5*m*(E617)^2</f>
        <v>0.10715318724619237</v>
      </c>
      <c r="H617">
        <f>0.5*k*(D617)^2</f>
        <v>0.030099752180579007</v>
      </c>
      <c r="I617">
        <f>G617+H617</f>
        <v>0.1372529394267714</v>
      </c>
      <c r="J617">
        <f t="shared" si="78"/>
        <v>1.2148407543181865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mf1i</cp:lastModifiedBy>
  <dcterms:created xsi:type="dcterms:W3CDTF">2002-02-23T16:07:21Z</dcterms:created>
  <dcterms:modified xsi:type="dcterms:W3CDTF">2003-03-06T21:07:52Z</dcterms:modified>
  <cp:category/>
  <cp:version/>
  <cp:contentType/>
  <cp:contentStatus/>
</cp:coreProperties>
</file>